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2.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Lina Y Alvarez E\Dropbox\ITM\oficina planeación\Indicadores\CULTURA CyT\2021\"/>
    </mc:Choice>
  </mc:AlternateContent>
  <xr:revisionPtr revIDLastSave="0" documentId="13_ncr:1_{B0496474-AF60-43DE-8102-CD2845ACEE01}" xr6:coauthVersionLast="47" xr6:coauthVersionMax="47" xr10:uidLastSave="{00000000-0000-0000-0000-000000000000}"/>
  <bookViews>
    <workbookView xWindow="11088" yWindow="0" windowWidth="11928" windowHeight="11364" activeTab="2" xr2:uid="{00000000-000D-0000-FFFF-FFFF00000000}"/>
  </bookViews>
  <sheets>
    <sheet name="Ficha 1" sheetId="1" r:id="rId1"/>
    <sheet name="Ficha 2" sheetId="2" r:id="rId2"/>
    <sheet name="Ficha 3" sheetId="3" r:id="rId3"/>
  </sheets>
  <externalReferences>
    <externalReference r:id="rId4"/>
  </externalReferences>
  <definedNames>
    <definedName name="_10">[1]Cod!$A$10</definedName>
    <definedName name="_20">[1]Cod!$A$20</definedName>
    <definedName name="_30">[1]Cod!$A$21</definedName>
    <definedName name="_40">[1]Cod!$A$22</definedName>
    <definedName name="_5">[1]Cod!$A$5</definedName>
    <definedName name="_9">[1]Cod!$A$9</definedName>
    <definedName name="_xlnm.Print_Area" localSheetId="0">'Ficha 1'!$B$1:$K$76</definedName>
    <definedName name="_xlnm.Print_Area" localSheetId="1">'Ficha 2'!$B$1:$K$126</definedName>
    <definedName name="_xlnm.Print_Area" localSheetId="2">'Ficha 3'!$B$1:$K$116</definedName>
    <definedName name="Procedimiento_seguimiento_al_desarrollo_curricular" localSheetId="0">#REF!</definedName>
    <definedName name="Procedimiento_seguimiento_al_desarrollo_curricular" localSheetId="1">#REF!</definedName>
    <definedName name="Procedimiento_seguimiento_al_desarrollo_curricular" localSheetId="2">#REF!</definedName>
    <definedName name="Procedimiento_seguimiento_al_desarrollo_curricular">#REF!</definedName>
    <definedName name="_xlnm.Print_Titles" localSheetId="0">'Ficha 1'!$2:$11</definedName>
    <definedName name="_xlnm.Print_Titles" localSheetId="1">'Ficha 2'!$2:$11</definedName>
    <definedName name="_xlnm.Print_Titles" localSheetId="2">'Ficha 3'!$2:$11</definedName>
    <definedName name="Z_F86C3B81_255F_43AA_9F7C_592EC25ABBD9_.wvu.PrintArea" localSheetId="0" hidden="1">'Ficha 1'!$B$1:$K$67</definedName>
    <definedName name="Z_F86C3B81_255F_43AA_9F7C_592EC25ABBD9_.wvu.PrintArea" localSheetId="1" hidden="1">'Ficha 2'!$B$1:$K$117</definedName>
    <definedName name="Z_F86C3B81_255F_43AA_9F7C_592EC25ABBD9_.wvu.PrintArea" localSheetId="2" hidden="1">'Ficha 3'!$B$1:$K$107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74" i="3" l="1"/>
  <c r="K74" i="3" s="1"/>
  <c r="I68" i="2"/>
  <c r="K68" i="2" s="1"/>
  <c r="I67" i="2"/>
  <c r="K67" i="2" s="1"/>
  <c r="I66" i="2"/>
  <c r="K66" i="2" s="1"/>
  <c r="I65" i="2"/>
  <c r="K65" i="2" s="1"/>
  <c r="I35" i="1"/>
  <c r="I70" i="3" l="1"/>
  <c r="K70" i="3" s="1"/>
  <c r="D110" i="3" s="1"/>
  <c r="I66" i="3"/>
  <c r="K66" i="3" s="1"/>
  <c r="D65" i="3"/>
  <c r="D63" i="3"/>
  <c r="I58" i="3"/>
  <c r="K58" i="3" s="1"/>
  <c r="I54" i="3"/>
  <c r="K54" i="3" s="1"/>
  <c r="I50" i="3"/>
  <c r="K50" i="3" s="1"/>
  <c r="I46" i="3"/>
  <c r="K46" i="3" s="1"/>
  <c r="K42" i="3"/>
  <c r="I42" i="3"/>
  <c r="I38" i="3"/>
  <c r="K38" i="3" s="1"/>
  <c r="I34" i="3"/>
  <c r="H15" i="3" s="1"/>
  <c r="I30" i="3"/>
  <c r="K30" i="3" s="1"/>
  <c r="I26" i="3"/>
  <c r="K26" i="3" s="1"/>
  <c r="I22" i="3"/>
  <c r="K22" i="3" s="1"/>
  <c r="I64" i="2"/>
  <c r="K64" i="2" s="1"/>
  <c r="I63" i="2"/>
  <c r="K63" i="2" s="1"/>
  <c r="I62" i="2"/>
  <c r="K62" i="2" s="1"/>
  <c r="I61" i="2"/>
  <c r="K61" i="2" s="1"/>
  <c r="I60" i="2"/>
  <c r="K60" i="2" s="1"/>
  <c r="I59" i="2"/>
  <c r="K59" i="2" s="1"/>
  <c r="I58" i="2"/>
  <c r="K58" i="2" s="1"/>
  <c r="I57" i="2"/>
  <c r="K57" i="2" s="1"/>
  <c r="K56" i="2"/>
  <c r="I56" i="2"/>
  <c r="I55" i="2"/>
  <c r="K55" i="2" s="1"/>
  <c r="I54" i="2"/>
  <c r="K54" i="2" s="1"/>
  <c r="I53" i="2"/>
  <c r="K53" i="2" s="1"/>
  <c r="I52" i="2"/>
  <c r="K52" i="2" s="1"/>
  <c r="I51" i="2"/>
  <c r="K51" i="2" s="1"/>
  <c r="I50" i="2"/>
  <c r="K50" i="2" s="1"/>
  <c r="I49" i="2"/>
  <c r="K49" i="2" s="1"/>
  <c r="K48" i="2"/>
  <c r="I48" i="2"/>
  <c r="I47" i="2"/>
  <c r="K47" i="2" s="1"/>
  <c r="I46" i="2"/>
  <c r="K46" i="2" s="1"/>
  <c r="I45" i="2"/>
  <c r="K45" i="2" s="1"/>
  <c r="I44" i="2"/>
  <c r="K44" i="2" s="1"/>
  <c r="I43" i="2"/>
  <c r="K43" i="2" s="1"/>
  <c r="I42" i="2"/>
  <c r="K42" i="2" s="1"/>
  <c r="I41" i="2"/>
  <c r="K41" i="2" s="1"/>
  <c r="K40" i="2"/>
  <c r="I40" i="2"/>
  <c r="I39" i="2"/>
  <c r="K39" i="2" s="1"/>
  <c r="I38" i="2"/>
  <c r="K38" i="2" s="1"/>
  <c r="I37" i="2"/>
  <c r="K37" i="2" s="1"/>
  <c r="I36" i="2"/>
  <c r="K36" i="2" s="1"/>
  <c r="I35" i="2"/>
  <c r="K35" i="2" s="1"/>
  <c r="I34" i="2"/>
  <c r="K34" i="2" s="1"/>
  <c r="I33" i="2"/>
  <c r="K33" i="2" s="1"/>
  <c r="K32" i="2"/>
  <c r="I32" i="2"/>
  <c r="I31" i="2"/>
  <c r="K31" i="2" s="1"/>
  <c r="I30" i="2"/>
  <c r="K30" i="2" s="1"/>
  <c r="I29" i="2"/>
  <c r="K29" i="2" s="1"/>
  <c r="I28" i="2"/>
  <c r="K28" i="2" s="1"/>
  <c r="I27" i="2"/>
  <c r="K27" i="2" s="1"/>
  <c r="I26" i="2"/>
  <c r="K26" i="2" s="1"/>
  <c r="I25" i="2"/>
  <c r="K25" i="2" s="1"/>
  <c r="I34" i="1"/>
  <c r="D70" i="1" s="1"/>
  <c r="I33" i="1"/>
  <c r="I32" i="1"/>
  <c r="I31" i="1"/>
  <c r="I30" i="1"/>
  <c r="I29" i="1"/>
  <c r="I28" i="1"/>
  <c r="I27" i="1"/>
  <c r="I26" i="1"/>
  <c r="I25" i="1"/>
  <c r="I24" i="1"/>
  <c r="I23" i="1"/>
  <c r="I22" i="1"/>
  <c r="H15" i="1"/>
  <c r="I62" i="3" l="1"/>
  <c r="K62" i="3" s="1"/>
  <c r="K34"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Jorge Eliecer Toloza Bustamante</author>
  </authors>
  <commentList>
    <comment ref="C22" authorId="0" shapeId="0" xr:uid="{00000000-0006-0000-0000-000001000000}">
      <text>
        <r>
          <rPr>
            <b/>
            <sz val="9"/>
            <color indexed="81"/>
            <rFont val="Tahoma"/>
            <family val="2"/>
          </rPr>
          <t>Jorge Eliecer Toloza Bustamante:</t>
        </r>
        <r>
          <rPr>
            <sz val="9"/>
            <color indexed="81"/>
            <rFont val="Tahoma"/>
            <family val="2"/>
          </rPr>
          <t xml:space="preserve">
Se toma como base el # de ejemplares físicos del informe CNA, mas los 14,205 electrónicos de Springerlink y 185,357 de biblioteca digital</t>
        </r>
      </text>
    </comment>
    <comment ref="C25" authorId="0" shapeId="0" xr:uid="{00000000-0006-0000-0000-000002000000}">
      <text>
        <r>
          <rPr>
            <b/>
            <sz val="9"/>
            <color indexed="81"/>
            <rFont val="Tahoma"/>
            <family val="2"/>
          </rPr>
          <t>Jorge Eliecer Toloza Bustamante:</t>
        </r>
        <r>
          <rPr>
            <sz val="9"/>
            <color indexed="81"/>
            <rFont val="Tahoma"/>
            <family val="2"/>
          </rPr>
          <t xml:space="preserve">
A la base se suman Digitalia completa y ECOE</t>
        </r>
      </text>
    </comment>
    <comment ref="C27" authorId="0" shapeId="0" xr:uid="{00000000-0006-0000-0000-000003000000}">
      <text>
        <r>
          <rPr>
            <b/>
            <sz val="9"/>
            <color indexed="81"/>
            <rFont val="Tahoma"/>
            <family val="2"/>
          </rPr>
          <t>Jorge Eliecer Toloza Bustamante:</t>
        </r>
        <r>
          <rPr>
            <sz val="9"/>
            <color indexed="81"/>
            <rFont val="Tahoma"/>
            <family val="2"/>
          </rPr>
          <t xml:space="preserve">
Base de informe NOVA CA-148 + 14,205 Springer + 256,296 Biblioteca Digital (E-Libro, Greenr, Ebsco, Alfaomega, Ecoe y McGraw-Hill)</t>
        </r>
      </text>
    </comment>
    <comment ref="C35" authorId="0" shapeId="0" xr:uid="{00000000-0006-0000-0000-000004000000}">
      <text>
        <r>
          <rPr>
            <b/>
            <sz val="9"/>
            <color indexed="81"/>
            <rFont val="Tahoma"/>
            <charset val="1"/>
          </rPr>
          <t>Jorge Eliecer Toloza Bustamante:</t>
        </r>
        <r>
          <rPr>
            <sz val="9"/>
            <color indexed="81"/>
            <rFont val="Tahoma"/>
            <charset val="1"/>
          </rPr>
          <t xml:space="preserve">
14.205 de Springer a perpetuidad + 376.524 de libros a texto completo de la Biblioteca Digital + 85.398 del reporte Nova CA148</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Jorge Eliecer Toloza Bustamante</author>
    <author>Lina Yanet Alvarez Estrada</author>
  </authors>
  <commentList>
    <comment ref="C8" authorId="0" shapeId="0" xr:uid="{00000000-0006-0000-0100-000001000000}">
      <text>
        <r>
          <rPr>
            <b/>
            <sz val="9"/>
            <color indexed="81"/>
            <rFont val="Tahoma"/>
            <family val="2"/>
          </rPr>
          <t>Jorge Eliecer Toloza Bustamante:</t>
        </r>
        <r>
          <rPr>
            <sz val="9"/>
            <color indexed="81"/>
            <rFont val="Tahoma"/>
            <family val="2"/>
          </rPr>
          <t xml:space="preserve">
Gestión de Cultura Científica y Tecnológica</t>
        </r>
      </text>
    </comment>
    <comment ref="E25" authorId="0" shapeId="0" xr:uid="{00000000-0006-0000-0100-000002000000}">
      <text>
        <r>
          <rPr>
            <b/>
            <sz val="9"/>
            <color indexed="81"/>
            <rFont val="Tahoma"/>
            <family val="2"/>
          </rPr>
          <t>Jorge Eliecer Toloza Bustamante:</t>
        </r>
        <r>
          <rPr>
            <sz val="9"/>
            <color indexed="81"/>
            <rFont val="Tahoma"/>
            <family val="2"/>
          </rPr>
          <t xml:space="preserve">
Reporte CL125b de Jasper</t>
        </r>
      </text>
    </comment>
    <comment ref="E26" authorId="0" shapeId="0" xr:uid="{00000000-0006-0000-0100-000003000000}">
      <text>
        <r>
          <rPr>
            <b/>
            <sz val="9"/>
            <color indexed="81"/>
            <rFont val="Tahoma"/>
            <family val="2"/>
          </rPr>
          <t>Jorge Eliecer Toloza Bustamante:</t>
        </r>
        <r>
          <rPr>
            <sz val="9"/>
            <color indexed="81"/>
            <rFont val="Tahoma"/>
            <family val="2"/>
          </rPr>
          <t xml:space="preserve">
Dato obtenido por filtro de ELOGIM</t>
        </r>
      </text>
    </comment>
    <comment ref="E27" authorId="0" shapeId="0" xr:uid="{00000000-0006-0000-0100-000004000000}">
      <text>
        <r>
          <rPr>
            <b/>
            <sz val="9"/>
            <color indexed="81"/>
            <rFont val="Tahoma"/>
            <family val="2"/>
          </rPr>
          <t>Jorge Eliecer Toloza Bustamante:</t>
        </r>
        <r>
          <rPr>
            <sz val="9"/>
            <color indexed="81"/>
            <rFont val="Tahoma"/>
            <family val="2"/>
          </rPr>
          <t xml:space="preserve">
Reporte CL125b de Jasper</t>
        </r>
      </text>
    </comment>
    <comment ref="E28" authorId="0" shapeId="0" xr:uid="{00000000-0006-0000-0100-000005000000}">
      <text>
        <r>
          <rPr>
            <b/>
            <sz val="9"/>
            <color indexed="81"/>
            <rFont val="Tahoma"/>
            <family val="2"/>
          </rPr>
          <t>Jorge Eliecer Toloza Bustamante:</t>
        </r>
        <r>
          <rPr>
            <sz val="9"/>
            <color indexed="81"/>
            <rFont val="Tahoma"/>
            <family val="2"/>
          </rPr>
          <t xml:space="preserve">
Dato obtenido por filtro de ELOGIM</t>
        </r>
      </text>
    </comment>
    <comment ref="E30" authorId="1" shapeId="0" xr:uid="{00000000-0006-0000-0100-000006000000}">
      <text>
        <r>
          <rPr>
            <b/>
            <sz val="9"/>
            <color indexed="81"/>
            <rFont val="Tahoma"/>
            <family val="2"/>
          </rPr>
          <t>Reporte ELOGIM ranking de usuarios</t>
        </r>
      </text>
    </comment>
    <comment ref="G33" authorId="0" shapeId="0" xr:uid="{00000000-0006-0000-0100-000007000000}">
      <text>
        <r>
          <rPr>
            <b/>
            <sz val="9"/>
            <color indexed="81"/>
            <rFont val="Tahoma"/>
            <family val="2"/>
          </rPr>
          <t>Jorge Eliecer Toloza Bustamante:</t>
        </r>
        <r>
          <rPr>
            <sz val="9"/>
            <color indexed="81"/>
            <rFont val="Tahoma"/>
            <family val="2"/>
          </rPr>
          <t xml:space="preserve">
Dato de reporte estadístico pagina web (15/01/2018)
</t>
        </r>
      </text>
    </comment>
    <comment ref="E34" authorId="1" shapeId="0" xr:uid="{00000000-0006-0000-0100-000008000000}">
      <text>
        <r>
          <rPr>
            <b/>
            <sz val="9"/>
            <color indexed="81"/>
            <rFont val="Tahoma"/>
            <family val="2"/>
          </rPr>
          <t xml:space="preserve">Reporte ELOGIM </t>
        </r>
        <r>
          <rPr>
            <sz val="9"/>
            <color indexed="81"/>
            <rFont val="Tahoma"/>
            <family val="2"/>
          </rPr>
          <t>Filtro por ranking de usuarios</t>
        </r>
      </text>
    </comment>
  </commentList>
</comments>
</file>

<file path=xl/sharedStrings.xml><?xml version="1.0" encoding="utf-8"?>
<sst xmlns="http://schemas.openxmlformats.org/spreadsheetml/2006/main" count="376" uniqueCount="131">
  <si>
    <t xml:space="preserve">FICHA TÉCNICA DE LOS INDICADORES </t>
  </si>
  <si>
    <t>Código</t>
  </si>
  <si>
    <t>FGE 001</t>
  </si>
  <si>
    <t>Versión</t>
  </si>
  <si>
    <t>01</t>
  </si>
  <si>
    <t>Fecha</t>
  </si>
  <si>
    <t>A. Identificación del indicador</t>
  </si>
  <si>
    <t>1. Nombre del Indicador</t>
  </si>
  <si>
    <t xml:space="preserve">Documentos bibliográficos disponibles por estudiante </t>
  </si>
  <si>
    <t>2. Nombre el Proceso</t>
  </si>
  <si>
    <t>Gestión de Cultura Científica y Tecnológica</t>
  </si>
  <si>
    <t>3. Objetivo del indicador</t>
  </si>
  <si>
    <t>Medir la disponibilidad de los recursos bibliográficos por estudiante</t>
  </si>
  <si>
    <t>4.  Tipo de Indicador</t>
  </si>
  <si>
    <t>Eficacia</t>
  </si>
  <si>
    <t>B. Parámetros para la medición del indicador</t>
  </si>
  <si>
    <t>5.  Forma de Cálculo</t>
  </si>
  <si>
    <t>Número de ejemplares bibliográficos*por semestre / Número de estudiantes matriculados
*Libros impresos, emisiones de revistas, material audiovisual y títulos de recursos electrónicos</t>
  </si>
  <si>
    <t>6. Frecuencia de la medición</t>
  </si>
  <si>
    <t>Semestral</t>
  </si>
  <si>
    <t>7. Línea base</t>
  </si>
  <si>
    <t>Unidad de medida línea base</t>
  </si>
  <si>
    <t>Número</t>
  </si>
  <si>
    <t>Dato línea base</t>
  </si>
  <si>
    <t>Fecha de corte línea base</t>
  </si>
  <si>
    <t>Semestre 2 de 2016</t>
  </si>
  <si>
    <t xml:space="preserve">8. Meta </t>
  </si>
  <si>
    <t>Unidad de medida de la meta</t>
  </si>
  <si>
    <t xml:space="preserve">Dato meta </t>
  </si>
  <si>
    <t>C. Medición y análisis del indicador</t>
  </si>
  <si>
    <t>9. Resultados de la medición actual e histórica</t>
  </si>
  <si>
    <t>Semestre</t>
  </si>
  <si>
    <t>Número de ejemplares bibliográficos*por semestre</t>
  </si>
  <si>
    <t xml:space="preserve"> Número de estudiantes matriculados</t>
  </si>
  <si>
    <t>Resultado de la medición del indicador</t>
  </si>
  <si>
    <t>2015-1</t>
  </si>
  <si>
    <t>2015-2</t>
  </si>
  <si>
    <t>2016-1</t>
  </si>
  <si>
    <t>2016-2</t>
  </si>
  <si>
    <t>2017-1</t>
  </si>
  <si>
    <t>2017-2</t>
  </si>
  <si>
    <t>2018-1</t>
  </si>
  <si>
    <t>2018-2</t>
  </si>
  <si>
    <t>2019-1</t>
  </si>
  <si>
    <t>2019-2</t>
  </si>
  <si>
    <t>2020-1</t>
  </si>
  <si>
    <t>2020-2</t>
  </si>
  <si>
    <t>2021-1</t>
  </si>
  <si>
    <t>10. Representación gráfica de los resultados de la medición del indicador</t>
  </si>
  <si>
    <t xml:space="preserve">11. Análisis de los resultados de la medición </t>
  </si>
  <si>
    <t>12. Fecha de la última medición (d/m/a)</t>
  </si>
  <si>
    <t>13. Fuente de la información</t>
  </si>
  <si>
    <t>Sistema OLIB, Sistema JASPER y Sistema SIA</t>
  </si>
  <si>
    <t>D. Seguimiento y evaluación del indicador</t>
  </si>
  <si>
    <t>Seguimiento del indicador</t>
  </si>
  <si>
    <t xml:space="preserve">14. Porcentaje de cumplimiento de la meta </t>
  </si>
  <si>
    <t xml:space="preserve">15. Rango de Gestión </t>
  </si>
  <si>
    <t>Bueno</t>
  </si>
  <si>
    <t>Aceptable</t>
  </si>
  <si>
    <t>Deficiente</t>
  </si>
  <si>
    <t xml:space="preserve">≥ 90% </t>
  </si>
  <si>
    <r>
      <t xml:space="preserve">&lt; 90% </t>
    </r>
    <r>
      <rPr>
        <strike/>
        <sz val="12"/>
        <color theme="3"/>
        <rFont val="Times New Roman"/>
        <family val="1"/>
      </rPr>
      <t>&amp;</t>
    </r>
    <r>
      <rPr>
        <sz val="12"/>
        <color theme="3"/>
        <rFont val="Times New Roman"/>
        <family val="1"/>
      </rPr>
      <t xml:space="preserve">  ≥ 70%</t>
    </r>
  </si>
  <si>
    <t>&lt; 70%</t>
  </si>
  <si>
    <t>Evaluación del indicador</t>
  </si>
  <si>
    <t>No aplica</t>
  </si>
  <si>
    <t>16. Acciones derivadas del resultado del indicador</t>
  </si>
  <si>
    <t>Acciones preventivas</t>
  </si>
  <si>
    <t>Acciones correctivas</t>
  </si>
  <si>
    <t>&lt; 80% &amp; ≥ 70%</t>
  </si>
  <si>
    <t>17. Identificación de las acciones emprendidas derivadas del resultado del indicador</t>
  </si>
  <si>
    <t>Identificación de la acción preventiva emprendida</t>
  </si>
  <si>
    <t>Identificación de la acción correctiva emprendida</t>
  </si>
  <si>
    <t>Luego de un año y medio de estar inmersos dentro de las nuevas dinámicas originadas por la pandemia del Covid-19, en el mundo académico, aún con muchos servicios mediados con la virtualidad y con pocos pasos para retornar a la prestación de servicios académicos en la presencialidad, se continua con la tendencia para  abordar los procesos de enseñanza, aprendizaje e investigación, apoyados de manera principal en la consulta y el acceso a recursos bibliográficos en formato electrónico.  
El ITM, obviamente, no es ajeno a esta situación, y en la medición actual de este indicador se sigue notando como el uso de los recursos físicos, tanto en estudiantes como en docentes, tuvo un notorio descenso, claro está, como ya se explicó, causado de manera directa por el cierre físico de las bibliotecas, aunado a que en el semestre 2021 por motivos de indole administrativo no fue posible llevar a cabo las Jornadas de Préstamo y Devolución de Material Bibliográfico que se habían implementado en semestres anteriores, por lo cual el número de usuarios que pudieron hacer uso de los servicios presenciales de préstamo de material bibliográfico físico, fueron mínimos. 
Asi mismo, como consecuencia lógica de lo anterior, se sigue presentando que el uso de los recursos electrónicos es obviamente mayor al de los recursos físicos, sin embargo es de anotar que en la actual medición se presentó una baja en la consulta de estos recursos, tanto por parte de docentes como de estudiantes, sin  embargo en medio del confinamiento y del desarrollo de las actividades académicas e investigativas mediadas por la virtualidad, los recursos bibliográficos electrónicos, como libros electrónicos, bases de datos, plataformas de enseñanza y repositorios, siguen siendo los protagonistas y continuan aún como el recurso mas propicio para suplir las necesidades de información.
En la actual medición, entonces, en el caso de los recursos físicos, se tuvieron reduciones pasando del 2,19% en la medición del semestre pasado, a 1,16% en la actual medición, para el caso de estudiantes, y de 4% al 2,87% en el caso de los docentes, una baja, significativa sin lugar a dudas, pero ya explicada ampliamente en el apartado anterior, pues como se mencionó, al no poderse llevar a cabo ninguna de las Jornadas de Devolución y Préstamo de material bibliográfico, solo se realizaron préstamos de material físico en situaciones muy puntuales a muy pocos usuarios.
Situación similar se puede observar en la medición del acceso y uso de los recursos electrónicos, donde, en el caso de los estudiantes, se pasó de 27,21% al 22%, en donde si bien se observa una leve disminución esta obedece al aumento del número de estudiantes matriculados este semestre; en el caso de los docentes es donde quizá se notó un mayor descenso, pues se pasó de 30,06% en la pasada medición, a 19,03% en la medición actual, una disminución bastante significativa, que obedece en mayor medida al número alto de docentes nuevos en la institución y que quizá no conocen en detalle la amplia oferta de recursos electrónicos, lo cual entonces nos hace un llamado a enfocar hacia ellos las acciones y la toma de decisiones en el Sistema de Bibliotecas, para que de forma gradual, todos estos docentes nuevos puedan concoer, acceder y hacer uso efectivo de todos los recursos bibliográficos disponibles para ellos, ya que de forma gradual, se han venido privilegiando el desarrollo de colecciones electrónicas, y la evaluación de recursos y plataformas tecnológicas que esten al servicio de la academia y la investigación, sobretodo, de cara a la próxima e inminente consolidación de este Sistema de Bibliotecas como un CRAI, Centro de Recursos para el Aprendizaje y la Investigación. 
Ya sea en formato físico o electrónico, y pese a la actual situación de contingencia que sigue vigente, y seguirá por lo menos hasta el primer semestre del próximo año, se seguirán implementando diferentes estrategias, para que la comunidad académica haga un uso consciente y selectivo de estos recursos, de modo que se vean impactados de manera positiva todos los procesos y desarrollos curriculares e investigativos. Estrategias como las implementadas desde el programa de Alfabetización Informacional ALFIN, donde se ofrecen de forma permanente procesos de formación a los usuarios, en el uso y acceso correcto de los diferentes recursos bibliográficos disponibles, así como el desarrollo de colecciones estructurado, y con programas de canje de publicaciones, el trabajo interdisciplinario e interinstitucional con diferentes instituciones de la región y el país, como la MBIES, Mesa de Bibliotecas de Instituciones de Educación Superior de Antioquia, y el CONSORCIO COLOMBIA, a través del cual el ITM puede acceder a mejores precios de las mejores bases de datos de alto impacto a nivel mundial; estas son solo algunas de las muchas estrategias que se seguirán implementando para lograr sostener las metas de uso de los recursos electrónicos, y aumentar nuevamente el uso de los recursos físicos, una vez sea normalizado el regreso a la presencialidad y se establezcan todos los protocolos que permitan de nuevo el acceso y uso de las colecciones físicas. Asi mismo, desde la parte comunicacional y aprovechando las fortalezas de la actual dirección del Departamento, estamos llamados a implementar diferentes estartegias de divulgación y comunicación, para que todos los miembros de la comunidad académica, en especial los nuevos, puedan acceder de forma permanente a todos los recursos disponibles.</t>
  </si>
  <si>
    <t>Estudiantes y docentes que usan el material bibliográfico, en medio físico y electrónico</t>
  </si>
  <si>
    <t>Medir el grado de utilización de los recursos bibliográficos en medio físico y electrónico por parte de los estudiantes y los docentes</t>
  </si>
  <si>
    <t>Eficiencia</t>
  </si>
  <si>
    <t>(Número de estudiantes y docentes que utilizaron el material bibliográfico en medio físico y electrónico por semestre / Número de estudiantes matriculados y docentes vinculados) x 100</t>
  </si>
  <si>
    <t>Porcentaje</t>
  </si>
  <si>
    <t>Resultados de la medición actual e histórica</t>
  </si>
  <si>
    <t xml:space="preserve">Dato meta R. Físico Estudiantes </t>
  </si>
  <si>
    <t>Dato meta R. Electrónico Estudiantes</t>
  </si>
  <si>
    <t>Dato meta R. Físico Docentes</t>
  </si>
  <si>
    <t>Dato meta R. Electrónico Docentes</t>
  </si>
  <si>
    <t>Tipo de recurso</t>
  </si>
  <si>
    <t>Número de usuarios que utilizaron el material bibliográfico</t>
  </si>
  <si>
    <t xml:space="preserve"> Número de estudiantes matriculados / Docentes</t>
  </si>
  <si>
    <t>% de usuarios atendidos</t>
  </si>
  <si>
    <t>2016-2
Estudiantes</t>
  </si>
  <si>
    <t>Físico</t>
  </si>
  <si>
    <t>Electrónico</t>
  </si>
  <si>
    <t>2016-2
Docentes</t>
  </si>
  <si>
    <t>2017-1
Estudiantes</t>
  </si>
  <si>
    <t>2017-1
Docentes</t>
  </si>
  <si>
    <t>2017-2
Estudiantes</t>
  </si>
  <si>
    <t>2017-2
Docentes</t>
  </si>
  <si>
    <t>2018-1
Estudiantes</t>
  </si>
  <si>
    <t>2018-1
Docentes</t>
  </si>
  <si>
    <t>2018-2
Estudiantes</t>
  </si>
  <si>
    <t>2018-2
Docentes</t>
  </si>
  <si>
    <t>2019-1
Estudiantes</t>
  </si>
  <si>
    <t>2019-1
Docentes</t>
  </si>
  <si>
    <t>2019-2
Estudiantes</t>
  </si>
  <si>
    <t>2019-2
Docentes</t>
  </si>
  <si>
    <t>2020-1
Estudiantes</t>
  </si>
  <si>
    <t>2020-1
Docentes</t>
  </si>
  <si>
    <t>2020-2
Estudiantes</t>
  </si>
  <si>
    <t>2020-2
Docentes</t>
  </si>
  <si>
    <t>2021-1
Estudiantes</t>
  </si>
  <si>
    <t>2021-1
Docentes</t>
  </si>
  <si>
    <t>Sistema OLIB, Reporte ELOGIM ranking de usuarios</t>
  </si>
  <si>
    <t>Ver Resultado de la Medición del Indicador</t>
  </si>
  <si>
    <t>Divulgación y distribución de la producción editorial</t>
  </si>
  <si>
    <t xml:space="preserve">Evidenciar la visibilidad y el posicionamiento de la marca ITM, a través de las publicaciones del Fondo Editorial  </t>
  </si>
  <si>
    <t>(Número de ejemplares distribuidos / Número de ejemplares en inventario) x 100</t>
  </si>
  <si>
    <t>Número de ejemplares distribuidos</t>
  </si>
  <si>
    <t>Número de ejemplares en inventario</t>
  </si>
  <si>
    <t>% de Distribución</t>
  </si>
  <si>
    <t>Vendidos</t>
  </si>
  <si>
    <t>Canje</t>
  </si>
  <si>
    <t>Depósito legal</t>
  </si>
  <si>
    <t>Muestra comercial</t>
  </si>
  <si>
    <t>Listado de publicaciones Fondo Editorial, Reportes de distribución de material, informes de las ferias</t>
  </si>
  <si>
    <t>Ver g+</t>
  </si>
  <si>
    <t>Junio 30 de 2021</t>
  </si>
  <si>
    <t>2021-2</t>
  </si>
  <si>
    <t>2021-2
Estudiantes</t>
  </si>
  <si>
    <t>2021-2
Docentes</t>
  </si>
  <si>
    <t>Diciembre 31 de 2021</t>
  </si>
  <si>
    <t>Dándo continuidad a los parámetros de medición para este indicador, el Sistema de Bibliotecas ITM continúa acogiendose al referente internacional establecido por la Comisión Asesora de Bibliotecas y Documentación del Consejo de Rectores de Universidades Chilenas para la medición de los estandares internacionales para bibliotecas universitarias; ya que a nivel de Colombia no existe una versión definitiva adelantado por el Consorcio Colombia, por lo tanto, este estandar mencionado sigue teniendo validéz. Con base en este estandar, la meta de este indicador se ha establecido en 15 materiales disponibles por estudiante. Desde el semestre el 2019-1 se alcanzado permanentemente la meta propuesta, a excepción 2020-2 que se observó una disminución a 14.44 materiales disponibles por estudiante, debido al aumento significativo de estudiantes matriculados en ese semestre ya que se pasó de 23.159 a 25.333, pero no fue realmente significativo.
En la medición 2021_1, se logró no solo alcanzar nuevamente la meta de 15 materiales disponibles por estudiante, sino superarla llegando hasta los 17,85 materiales disponibles, debido al aumento de materiales disponibles en las diferentes recursos bibliográficos electrónicos como: E-Libro, Springer Nature y Oxford University Press, que con la incorporación de nuevas colecciones de libros en texto completo, permitió el aumento significativo de recursos disponibles para los usuarios.
Para el 2021_2, se continua con tendencia al crecimiento, llegando a 18.12 materiales disponibles por estudiante, en gran medida debido a la reactivación gradual de los convenios de canje, donación y de los servicios presenciales luego de la pandemia mundial del Covid-19, y a la convocatoria de adquisición de material bibliográfico la cual este semestre fue bastante nutrida y cuyos materiales, es importante tener encuenta que la leve reducción en el número de estudiantes matriculados este semestre también ha influido en el logro y superación de la meta.
Como en los semestres anteriores, pese a haber alcanzado y superado la meta, se continuará, con el proceso de selección y adquisición de material bibliográfico, realizado a través de la convocatoria abierta a docentes e investigadores, para hacer la selección de nuevo material bibliográfico, actualizado y pertinente, como apoyo al desarrollo curricular e investigativo; así mismo se continuará con las alianzas nacionales que hemos establecido, para la adquisición y suscripción del material bibliográfico en formato electrónico, y para el canje y la donación de material bibliográfico físico, a través del Programa de Canje, ya que las condiciones actuales de la contingencia mundial lo permiten nuevamente.
Como complemento de la disponibilidad del material, es muy importante para el Sistema de Bibliotecas garantizar la divulgación del mismo y para esto se continuará con estrategias comunicacionales a través de diferentes aplicaciones y plataformas, para garantizar así que los usuarios hagan un uso efectivo de todos estos recursos.  Además, de manera permanente, los usuarios pueden conocer los nuevos materiales disponibles a través del Catálogo en Línea del Sistema de Bibliotecas que tiene acceso a un enlace de las nuevas adquisiciones ingresadas.</t>
  </si>
  <si>
    <t>Como consecuencia directa de las dinámicas propias originadas por la contingencia mundial referente al COvid-19, se continuan viendo afectados de manera directa los procesos de préstamo de material bibliográfico en toda la comunidad académica, en especial, en cuanto al uso de materiales en formato físico, pues solo hasta finalizar este semestre en el cual se realiza la presente medición, se empezó a retornar poco a poco y de manera muy gradual a la prestación de los servicios presenciales en las bibliotecas, sin embargo, gran parte de la comunidad académica, en especial estudiantes, manifestaban no poderse acercar presencialmente a las bibliotecas a realizar préstamo de material bibliográfico, dado que aun se encontraban fuera de la ciudad, y otros más que ya se encontraban en la ciudad, manifestaban temor por asistir presencialmente a las sedes de la institución, con lo cual, es indudable la afectación en los niveles de préstamo de material bibliográfico, en especial en formato fisico; asi entonces, todas las mediciones de las variantes, en esta oportunidad presentan una leve tendencia a la baja, si bien esta no es muy significativa, y ampliamente entendible debido a las razones ya explicadas.
Sin embargo, pese a tener una leve reducción en todas las mediciones, es de seguir resaltando que el uso y acceso a los materiales y recursos en formato electrónico se ha mantenido como la principal herramienta de consulta por parte de los miembros de la comunidad académica, ya que estas bases de datos, plataformas de enseñanza y repositorios, siguen siendo los protagonistas y continuan aún como el recurso mas propicio para suplir las necesidades de información tanto de docentes como de estudiantes.
En la actual medición, entonces, el uso de los recursos físicos, pasaron del 1,16% al 0.91% para el caso de estudiantes, y del 2,87%  al 2.49% en el caso de los docentes, una baja no muy significativa pues representa menos de un punto porcentual en cada caso. Situación similar se dió en el uso de los recursos electrónicos, donde, en el caso de los estudiantes, se pasó del 22% al 20.53% y del 19,03% al 18.43% en el caso de los docentes, una disminución un poco mas significativa, y que consideramos obedece en mayor medida al número alto de docentes nuevos en la institución y a que los estudiantes nuevos no han tenido la oportunidad de conocer de manera presencial e inmersiva la amplia oferta de recursos electrónicos disponibles para ellos, lo cual entonces nos hace un llamado a enfocar hacia ellos las acciones y la toma de decisiones en el Sistema de Bibliotecas, para que de forma gradual y ahora que se retoma la presencialidad total en la institución, todos los nuevos miembros de la comunidad académica, tanto docentes como estudiantes puedan conocer, acceder y hacer uso efectivo de todos los recursos bibliográficos disponibles para ellos, aprovechando y haciendo énfasis especial en que de forma gradual, se ha venido privilegiando el desarrollo de colecciones electrónicas, y la evaluación de recursos y plataformas tecnológicas que están al servicio de la academia y la investigación, sobretodo, de cara a la próxima e inminente consolidación de este Sistema de Bibliotecas como un CRAI, Centro de Recursos para el Aprendizaje y la Investigación.
Ya sea en formato físico o electrónico,y aprovechando als nuevas dinámicas que permitirá el retoerno totalo a la presencialidad, se seguirán implementando diferentes estrategias, para que la comunidad académica haga un uso consciente y selectivo de estos recursos, de modo que se vean impactados de manera positiva todos los procesos y desarrollos curriculares e investigativos. Estrategias como las implementadas desde el programa de Alfabetización Informacional ALFIN, donde se ofrecen de forma permanente procesos de formación a los usuarios, en el uso y acceso correcto de los diferentes recursos bibliográficos disponibles, así como el desarrollo de colecciones estructurado, y con programas de canje de publicaciones, el trabajo interdisciplinario e interinstitucional con diferentes instituciones de la región y el país, como la MBIES, Mesa de Bibliotecas de Instituciones de Educación Superior de Antioquia, y el CONSORCIO COLOMBIA, a través del cual el ITM puede acceder a mejores precios de las mejores bases de datos de alto impacto a nivel mundial; estas son solo algunas de las muchas estrategias que se seguirán implementando para lograr aumentar nuevamente el uso de los recursos, tanto físicos como electrónicos. Asi mismo, desde la parte comunicacional y aprovechando las fortalezas de la actual dirección del Departamento, estamos llamados a implementar diferentes estrategias de divulgación y comunicación, para que todos los miembros de la comunidad académica, en especial los nuevos, puedan acceder de forma permanente a todos los recursos disponibles.</t>
  </si>
  <si>
    <t>La medición de este indicador que mantuvo una tendencia al incremento desde 20182 hasta 2019-2, tuvo una afectación fuerte debido a la situación mundial causada por el COVID 19 que limitó la comercialización de los libros en formato físico, la realización y participación en las ferias institucionales, nacionales e internacionales. Lo que requirió innovar y fortalecer las posibilidades de venta de los libros en formato físico, lo que permitió en el semestre 2021-2 acercarse mucho más a la meta con un cumplimiento del 32%, gracias a las estrategias de mercadeo merccadeo editorial con las librerias y la reactivación de las ferias nacionales e internacionales, lográndose la participación en 44 ferias con total de $ 38.653.703 y con la venta de 1.086 ejemplares, meta lograda que se vio favorecida por el nuevo equipo de contratistas que lidera este proceso que realizó un trabajo significativo de limpieza de datos, trabajo de la mano con las librerias (Lemoine Editores, Librería EAFIT, Hipertexto, Cooprudea, CIS librería, Librería UPB, Librería El Acontista, Librería Grammata, Librería Libópolis, Al pie de la letra, Librería Exlibris, ASEUC, Serticopy, Librería UCO, Librería Entre Líneas) y fortalecimiento de los canales de venta en línea con más de 600 librerías a nivel mundial a través de los catálogos de ASEUC, EULAC, Amazon y Bookwire.
Sin embargo, se reitera que la situación mundial del COVID 19 continua afectando a nivel mundial el mercado editorial, por lo que se continua trabjando fuertemente en las estrategias de venta y comercialización de los libros, a través de acciones pertinentes y estratégicas que incrementen las ventas, pero es innegable que permanece un alto nivel de incertidumbre frente a los resultados, pero que hasta la fecha siguen arrajando resultados positivos y que han mejorado el cumplimiento de esta meta.
Aunque el resultado de cumplimento de este indicador sugiere una acción correctiva, no es viable por la situación mundial actual que persiste, por lo tanto el proceso de Cultura Científica y Tecnológica no se puede comprometer con el mejoramiento inmediato en el cumplimiento de la meta.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</si>
</sst>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yyyy\-mm\-dd;@"/>
    <numFmt numFmtId="165" formatCode="_(* #,##0.00_);_(* \(#,##0.00\);_(* &quot;-&quot;??_);_(@_)"/>
    <numFmt numFmtId="166" formatCode="_(* #,##0_);_(* \(#,##0\);_(* &quot;-&quot;??_);_(@_)"/>
    <numFmt numFmtId="167" formatCode="0.0%"/>
  </numFmts>
  <fonts count="15" x14ac:knownFonts="1">
    <font>
      <sz val="11"/>
      <color theme="1"/>
      <name val="Calibri"/>
      <family val="2"/>
      <scheme val="minor"/>
    </font>
    <font>
      <sz val="11"/>
      <color theme="1"/>
      <name val="Calibri"/>
      <family val="2"/>
      <scheme val="minor"/>
    </font>
    <font>
      <sz val="12"/>
      <color theme="1"/>
      <name val="Times New Roman"/>
      <family val="1"/>
    </font>
    <font>
      <sz val="12"/>
      <name val="Times New Roman"/>
      <family val="1"/>
    </font>
    <font>
      <sz val="12"/>
      <color theme="0"/>
      <name val="Times New Roman"/>
      <family val="1"/>
    </font>
    <font>
      <sz val="12"/>
      <color theme="3"/>
      <name val="Times New Roman"/>
      <family val="1"/>
    </font>
    <font>
      <sz val="12"/>
      <color rgb="FFFF0000"/>
      <name val="Times New Roman"/>
      <family val="1"/>
    </font>
    <font>
      <b/>
      <sz val="12"/>
      <color rgb="FF000000"/>
      <name val="Times New Roman"/>
      <family val="1"/>
    </font>
    <font>
      <strike/>
      <sz val="12"/>
      <color theme="3"/>
      <name val="Times New Roman"/>
      <family val="1"/>
    </font>
    <font>
      <b/>
      <sz val="9"/>
      <color indexed="81"/>
      <name val="Tahoma"/>
      <family val="2"/>
    </font>
    <font>
      <sz val="9"/>
      <color indexed="81"/>
      <name val="Tahoma"/>
      <family val="2"/>
    </font>
    <font>
      <sz val="11"/>
      <color theme="1"/>
      <name val="Times New Roman"/>
      <family val="1"/>
    </font>
    <font>
      <sz val="11"/>
      <color theme="3"/>
      <name val="Times New Roman"/>
      <family val="1"/>
    </font>
    <font>
      <sz val="9"/>
      <color indexed="81"/>
      <name val="Tahoma"/>
      <charset val="1"/>
    </font>
    <font>
      <b/>
      <sz val="9"/>
      <color indexed="81"/>
      <name val="Tahoma"/>
      <charset val="1"/>
    </font>
  </fonts>
  <fills count="7">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59999389629810485"/>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3">
    <xf numFmtId="0" fontId="0" fillId="0" borderId="0"/>
    <xf numFmtId="9" fontId="1" fillId="0" borderId="0" applyFont="0" applyFill="0" applyBorder="0" applyAlignment="0" applyProtection="0"/>
    <xf numFmtId="165" fontId="1" fillId="0" borderId="0" applyFont="0" applyFill="0" applyBorder="0" applyAlignment="0" applyProtection="0"/>
  </cellStyleXfs>
  <cellXfs count="231">
    <xf numFmtId="0" fontId="0" fillId="0" borderId="0" xfId="0"/>
    <xf numFmtId="0" fontId="3" fillId="0" borderId="4" xfId="0" applyFont="1" applyBorder="1"/>
    <xf numFmtId="0" fontId="3" fillId="0" borderId="5" xfId="0" applyFont="1" applyBorder="1" applyAlignment="1">
      <alignment horizontal="left"/>
    </xf>
    <xf numFmtId="0" fontId="2" fillId="0" borderId="0" xfId="0" applyFont="1"/>
    <xf numFmtId="49" fontId="3" fillId="0" borderId="5" xfId="0" applyNumberFormat="1" applyFont="1" applyBorder="1" applyAlignment="1">
      <alignment horizontal="left"/>
    </xf>
    <xf numFmtId="164" fontId="3" fillId="0" borderId="5" xfId="0" applyNumberFormat="1" applyFont="1" applyBorder="1" applyAlignment="1">
      <alignment horizontal="left"/>
    </xf>
    <xf numFmtId="0" fontId="5" fillId="3" borderId="4" xfId="0" applyFont="1" applyFill="1" applyBorder="1" applyAlignment="1">
      <alignment vertical="center" wrapText="1"/>
    </xf>
    <xf numFmtId="0" fontId="5" fillId="3" borderId="1" xfId="0" applyFont="1" applyFill="1" applyBorder="1" applyAlignment="1">
      <alignment vertical="center" wrapText="1"/>
    </xf>
    <xf numFmtId="0" fontId="5" fillId="0" borderId="4" xfId="0" applyFont="1" applyBorder="1" applyAlignment="1" applyProtection="1">
      <alignment vertical="center" wrapText="1"/>
      <protection locked="0"/>
    </xf>
    <xf numFmtId="165" fontId="5" fillId="0" borderId="4" xfId="2" applyFont="1" applyFill="1" applyBorder="1" applyAlignment="1" applyProtection="1">
      <alignment vertical="center" wrapText="1"/>
      <protection locked="0"/>
    </xf>
    <xf numFmtId="0" fontId="5" fillId="3" borderId="4" xfId="0" applyFont="1" applyFill="1" applyBorder="1" applyAlignment="1">
      <alignment vertical="center"/>
    </xf>
    <xf numFmtId="0" fontId="6" fillId="0" borderId="0" xfId="0" applyFont="1"/>
    <xf numFmtId="0" fontId="5" fillId="0" borderId="2" xfId="0" applyFont="1" applyBorder="1" applyAlignment="1">
      <alignment horizontal="center" vertical="center" wrapText="1"/>
    </xf>
    <xf numFmtId="0" fontId="7" fillId="0" borderId="3" xfId="0" applyFont="1" applyBorder="1" applyAlignment="1">
      <alignment horizontal="center" vertical="center" wrapText="1"/>
    </xf>
    <xf numFmtId="0" fontId="2" fillId="0" borderId="3" xfId="0" applyFont="1" applyBorder="1"/>
    <xf numFmtId="0" fontId="5" fillId="0" borderId="3" xfId="0" applyFont="1" applyBorder="1" applyAlignment="1">
      <alignment horizontal="center" vertical="center" wrapText="1"/>
    </xf>
    <xf numFmtId="3" fontId="0" fillId="0" borderId="3" xfId="0" applyNumberFormat="1" applyBorder="1"/>
    <xf numFmtId="0" fontId="5" fillId="0" borderId="13" xfId="0" applyFont="1" applyBorder="1" applyAlignment="1">
      <alignment horizontal="center" vertical="center" wrapText="1"/>
    </xf>
    <xf numFmtId="0" fontId="5" fillId="3" borderId="4" xfId="0" applyFont="1" applyFill="1" applyBorder="1" applyAlignment="1" applyProtection="1">
      <alignment horizontal="center" vertical="center" wrapText="1"/>
      <protection locked="0"/>
    </xf>
    <xf numFmtId="0" fontId="5" fillId="0" borderId="4" xfId="0" applyFont="1" applyBorder="1" applyAlignment="1" applyProtection="1">
      <alignment horizontal="center" vertical="center" wrapText="1"/>
      <protection locked="0"/>
    </xf>
    <xf numFmtId="10" fontId="2" fillId="0" borderId="0" xfId="0" applyNumberFormat="1" applyFont="1"/>
    <xf numFmtId="165" fontId="2" fillId="0" borderId="0" xfId="0" applyNumberFormat="1" applyFont="1"/>
    <xf numFmtId="0" fontId="5" fillId="0" borderId="2" xfId="0" applyFont="1" applyBorder="1" applyAlignment="1" applyProtection="1">
      <alignment vertical="top" wrapText="1"/>
      <protection locked="0"/>
    </xf>
    <xf numFmtId="0" fontId="5" fillId="0" borderId="3" xfId="0" applyFont="1" applyBorder="1" applyAlignment="1" applyProtection="1">
      <alignment vertical="top" wrapText="1"/>
      <protection locked="0"/>
    </xf>
    <xf numFmtId="0" fontId="5" fillId="0" borderId="13" xfId="0" applyFont="1" applyBorder="1" applyAlignment="1" applyProtection="1">
      <alignment vertical="top" wrapText="1"/>
      <protection locked="0"/>
    </xf>
    <xf numFmtId="0" fontId="5" fillId="0" borderId="7" xfId="0" applyFont="1" applyBorder="1" applyAlignment="1" applyProtection="1">
      <alignment vertical="top" wrapText="1"/>
      <protection locked="0"/>
    </xf>
    <xf numFmtId="0" fontId="5" fillId="0" borderId="0" xfId="0" applyFont="1" applyAlignment="1" applyProtection="1">
      <alignment vertical="top" wrapText="1"/>
      <protection locked="0"/>
    </xf>
    <xf numFmtId="0" fontId="5" fillId="0" borderId="15" xfId="0" applyFont="1" applyBorder="1" applyAlignment="1" applyProtection="1">
      <alignment vertical="top" wrapText="1"/>
      <protection locked="0"/>
    </xf>
    <xf numFmtId="9" fontId="2" fillId="0" borderId="0" xfId="0" applyNumberFormat="1" applyFont="1"/>
    <xf numFmtId="0" fontId="2" fillId="0" borderId="0" xfId="0" applyFont="1" applyAlignment="1">
      <alignment wrapText="1"/>
    </xf>
    <xf numFmtId="10" fontId="5" fillId="0" borderId="4" xfId="0" applyNumberFormat="1" applyFont="1" applyBorder="1" applyAlignment="1" applyProtection="1">
      <alignment horizontal="center" vertical="center" wrapText="1"/>
      <protection locked="0"/>
    </xf>
    <xf numFmtId="10" fontId="5" fillId="0" borderId="8" xfId="1" applyNumberFormat="1" applyFont="1" applyBorder="1" applyAlignment="1" applyProtection="1">
      <alignment horizontal="center" vertical="center" wrapText="1"/>
      <protection locked="0"/>
    </xf>
    <xf numFmtId="3" fontId="11" fillId="0" borderId="3" xfId="0" applyNumberFormat="1" applyFont="1" applyBorder="1"/>
    <xf numFmtId="0" fontId="5" fillId="3" borderId="4" xfId="0" applyFont="1" applyFill="1" applyBorder="1" applyAlignment="1" applyProtection="1">
      <alignment vertical="center" wrapText="1"/>
      <protection locked="0"/>
    </xf>
    <xf numFmtId="9" fontId="5" fillId="4" borderId="4" xfId="1" applyFont="1" applyFill="1" applyBorder="1" applyAlignment="1" applyProtection="1">
      <alignment vertical="center" wrapText="1"/>
      <protection locked="0"/>
    </xf>
    <xf numFmtId="9" fontId="5" fillId="0" borderId="4" xfId="1" applyFont="1" applyFill="1" applyBorder="1" applyAlignment="1" applyProtection="1">
      <alignment vertical="center" wrapText="1"/>
      <protection locked="0"/>
    </xf>
    <xf numFmtId="0" fontId="5" fillId="0" borderId="0" xfId="0" applyFont="1" applyAlignment="1" applyProtection="1">
      <alignment horizontal="center" vertical="center" wrapText="1"/>
      <protection locked="0"/>
    </xf>
    <xf numFmtId="166" fontId="5" fillId="0" borderId="0" xfId="2" applyNumberFormat="1" applyFont="1" applyFill="1" applyBorder="1" applyAlignment="1" applyProtection="1">
      <alignment vertical="center" wrapText="1"/>
      <protection locked="0"/>
    </xf>
    <xf numFmtId="0" fontId="5" fillId="0" borderId="0" xfId="0" applyFont="1" applyAlignment="1">
      <alignment horizontal="center" vertical="center" wrapText="1"/>
    </xf>
    <xf numFmtId="0" fontId="7" fillId="0" borderId="0" xfId="0" applyFont="1" applyAlignment="1">
      <alignment horizontal="center" vertical="center" wrapText="1"/>
    </xf>
    <xf numFmtId="3" fontId="11" fillId="0" borderId="0" xfId="0" applyNumberFormat="1" applyFont="1"/>
    <xf numFmtId="9" fontId="5" fillId="0" borderId="0" xfId="0" applyNumberFormat="1" applyFont="1" applyAlignment="1" applyProtection="1">
      <alignment vertical="top" wrapText="1"/>
      <protection locked="0"/>
    </xf>
    <xf numFmtId="0" fontId="5" fillId="0" borderId="9" xfId="0" applyFont="1" applyBorder="1" applyAlignment="1" applyProtection="1">
      <alignment vertical="top" wrapText="1"/>
      <protection locked="0"/>
    </xf>
    <xf numFmtId="0" fontId="5" fillId="0" borderId="10" xfId="0" applyFont="1" applyBorder="1" applyAlignment="1" applyProtection="1">
      <alignment vertical="top" wrapText="1"/>
      <protection locked="0"/>
    </xf>
    <xf numFmtId="0" fontId="5" fillId="0" borderId="14" xfId="0" applyFont="1" applyBorder="1" applyAlignment="1" applyProtection="1">
      <alignment vertical="top" wrapText="1"/>
      <protection locked="0"/>
    </xf>
    <xf numFmtId="10" fontId="5" fillId="0" borderId="4" xfId="0" applyNumberFormat="1" applyFont="1" applyBorder="1" applyAlignment="1" applyProtection="1">
      <alignment vertical="center" wrapText="1"/>
      <protection locked="0"/>
    </xf>
    <xf numFmtId="0" fontId="5" fillId="3" borderId="4" xfId="0" applyFont="1" applyFill="1" applyBorder="1" applyAlignment="1" applyProtection="1">
      <alignment horizontal="center" vertical="justify" wrapText="1"/>
      <protection locked="0"/>
    </xf>
    <xf numFmtId="166" fontId="2" fillId="0" borderId="0" xfId="0" applyNumberFormat="1" applyFont="1"/>
    <xf numFmtId="0" fontId="5" fillId="0" borderId="4" xfId="0" applyFont="1" applyBorder="1" applyAlignment="1">
      <alignment vertical="center" wrapText="1"/>
    </xf>
    <xf numFmtId="166" fontId="2" fillId="0" borderId="0" xfId="0" applyNumberFormat="1" applyFont="1" applyAlignment="1">
      <alignment vertical="center" wrapText="1"/>
    </xf>
    <xf numFmtId="0" fontId="2" fillId="0" borderId="0" xfId="0" applyFont="1" applyAlignment="1">
      <alignment vertical="center" wrapText="1"/>
    </xf>
    <xf numFmtId="3" fontId="0" fillId="0" borderId="0" xfId="0" applyNumberFormat="1"/>
    <xf numFmtId="0" fontId="5" fillId="6" borderId="4" xfId="0" applyFont="1" applyFill="1" applyBorder="1" applyAlignment="1" applyProtection="1">
      <alignment horizontal="center" vertical="center" wrapText="1"/>
      <protection locked="0"/>
    </xf>
    <xf numFmtId="9" fontId="5" fillId="6" borderId="4" xfId="1" applyFont="1" applyFill="1" applyBorder="1" applyAlignment="1" applyProtection="1">
      <alignment vertical="center" wrapText="1"/>
      <protection locked="0"/>
    </xf>
    <xf numFmtId="0" fontId="5" fillId="4" borderId="11" xfId="0" applyFont="1" applyFill="1" applyBorder="1" applyAlignment="1" applyProtection="1">
      <alignment horizontal="left" vertical="center" wrapText="1"/>
      <protection locked="0"/>
    </xf>
    <xf numFmtId="0" fontId="5" fillId="4" borderId="12" xfId="0" applyFont="1" applyFill="1" applyBorder="1" applyAlignment="1" applyProtection="1">
      <alignment horizontal="left" vertical="center" wrapText="1"/>
      <protection locked="0"/>
    </xf>
    <xf numFmtId="0" fontId="5" fillId="4" borderId="5" xfId="0" applyFont="1" applyFill="1" applyBorder="1" applyAlignment="1" applyProtection="1">
      <alignment horizontal="left" vertical="center" wrapText="1"/>
      <protection locked="0"/>
    </xf>
    <xf numFmtId="0" fontId="5" fillId="0" borderId="11" xfId="0" applyFont="1" applyBorder="1" applyAlignment="1">
      <alignment vertical="center" wrapText="1"/>
    </xf>
    <xf numFmtId="0" fontId="5" fillId="0" borderId="5" xfId="0" applyFont="1" applyBorder="1" applyAlignment="1">
      <alignmen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11" xfId="0" applyFont="1" applyBorder="1" applyAlignment="1" applyProtection="1">
      <alignment vertical="center" wrapText="1"/>
      <protection locked="0"/>
    </xf>
    <xf numFmtId="0" fontId="5" fillId="0" borderId="12" xfId="0" applyFont="1" applyBorder="1" applyAlignment="1" applyProtection="1">
      <alignment vertical="center" wrapText="1"/>
      <protection locked="0"/>
    </xf>
    <xf numFmtId="0" fontId="5" fillId="0" borderId="5" xfId="0" applyFont="1" applyBorder="1" applyAlignment="1" applyProtection="1">
      <alignment vertical="center" wrapText="1"/>
      <protection locked="0"/>
    </xf>
    <xf numFmtId="0" fontId="2" fillId="0" borderId="1" xfId="0" applyFont="1" applyBorder="1" applyAlignment="1">
      <alignment horizontal="center"/>
    </xf>
    <xf numFmtId="0" fontId="2" fillId="0" borderId="6" xfId="0" applyFont="1" applyBorder="1" applyAlignment="1">
      <alignment horizontal="center"/>
    </xf>
    <xf numFmtId="0" fontId="2" fillId="0" borderId="8" xfId="0" applyFont="1" applyBorder="1" applyAlignment="1">
      <alignment horizontal="center"/>
    </xf>
    <xf numFmtId="0" fontId="3" fillId="0" borderId="2" xfId="0" applyFont="1" applyBorder="1" applyAlignment="1">
      <alignment horizontal="center" vertical="center" wrapText="1"/>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4" fillId="2" borderId="11" xfId="0" applyFont="1" applyFill="1" applyBorder="1" applyAlignment="1">
      <alignment horizontal="center"/>
    </xf>
    <xf numFmtId="0" fontId="4" fillId="2" borderId="12" xfId="0" applyFont="1" applyFill="1" applyBorder="1" applyAlignment="1">
      <alignment horizontal="center"/>
    </xf>
    <xf numFmtId="0" fontId="4" fillId="2" borderId="5" xfId="0" applyFont="1" applyFill="1" applyBorder="1" applyAlignment="1">
      <alignment horizontal="center"/>
    </xf>
    <xf numFmtId="166" fontId="5" fillId="0" borderId="11" xfId="2" applyNumberFormat="1" applyFont="1" applyFill="1" applyBorder="1" applyAlignment="1">
      <alignment horizontal="center" vertical="center" wrapText="1"/>
    </xf>
    <xf numFmtId="166" fontId="5" fillId="0" borderId="12" xfId="2" applyNumberFormat="1" applyFont="1" applyFill="1" applyBorder="1" applyAlignment="1">
      <alignment horizontal="center" vertical="center" wrapText="1"/>
    </xf>
    <xf numFmtId="166" fontId="5" fillId="0" borderId="5" xfId="2" applyNumberFormat="1" applyFont="1" applyFill="1" applyBorder="1" applyAlignment="1">
      <alignment horizontal="center" vertical="center" wrapText="1"/>
    </xf>
    <xf numFmtId="165" fontId="5" fillId="0" borderId="11" xfId="2" applyFont="1" applyFill="1" applyBorder="1" applyAlignment="1" applyProtection="1">
      <alignment horizontal="center" vertical="center" wrapText="1"/>
      <protection locked="0"/>
    </xf>
    <xf numFmtId="165" fontId="5" fillId="0" borderId="12" xfId="2" applyFont="1" applyFill="1" applyBorder="1" applyAlignment="1" applyProtection="1">
      <alignment horizontal="center" vertical="center" wrapText="1"/>
      <protection locked="0"/>
    </xf>
    <xf numFmtId="165" fontId="5" fillId="0" borderId="5" xfId="2" applyFont="1" applyFill="1" applyBorder="1" applyAlignment="1" applyProtection="1">
      <alignment horizontal="center" vertical="center" wrapText="1"/>
      <protection locked="0"/>
    </xf>
    <xf numFmtId="0" fontId="5" fillId="0" borderId="2" xfId="0" applyFont="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9"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5" fillId="3" borderId="4" xfId="0" applyFont="1" applyFill="1" applyBorder="1" applyAlignment="1" applyProtection="1">
      <alignment horizontal="center" vertical="center" wrapText="1"/>
      <protection locked="0"/>
    </xf>
    <xf numFmtId="0" fontId="5" fillId="3" borderId="11" xfId="0" applyFont="1" applyFill="1" applyBorder="1" applyAlignment="1" applyProtection="1">
      <alignment horizontal="center" vertical="center" wrapText="1"/>
      <protection locked="0"/>
    </xf>
    <xf numFmtId="0" fontId="5" fillId="3" borderId="12" xfId="0" applyFont="1" applyFill="1" applyBorder="1" applyAlignment="1" applyProtection="1">
      <alignment horizontal="center" vertical="center" wrapText="1"/>
      <protection locked="0"/>
    </xf>
    <xf numFmtId="0" fontId="5" fillId="3" borderId="5" xfId="0" applyFont="1" applyFill="1" applyBorder="1" applyAlignment="1" applyProtection="1">
      <alignment horizontal="center" vertical="center" wrapText="1"/>
      <protection locked="0"/>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13" xfId="0" applyFont="1" applyFill="1" applyBorder="1" applyAlignment="1">
      <alignment horizontal="center" vertical="center" wrapText="1"/>
    </xf>
    <xf numFmtId="166" fontId="5" fillId="0" borderId="4" xfId="2" applyNumberFormat="1" applyFont="1" applyFill="1" applyBorder="1" applyAlignment="1">
      <alignment horizontal="center" vertical="center" wrapText="1"/>
    </xf>
    <xf numFmtId="165" fontId="5" fillId="0" borderId="4" xfId="2" applyFont="1" applyFill="1" applyBorder="1" applyAlignment="1" applyProtection="1">
      <alignment horizontal="center" vertical="center" wrapText="1"/>
      <protection locked="0"/>
    </xf>
    <xf numFmtId="0" fontId="5" fillId="3" borderId="11" xfId="0" applyFont="1" applyFill="1" applyBorder="1" applyAlignment="1">
      <alignment horizontal="left" vertical="center" wrapText="1"/>
    </xf>
    <xf numFmtId="0" fontId="5" fillId="3" borderId="12" xfId="0" applyFont="1" applyFill="1" applyBorder="1" applyAlignment="1">
      <alignment horizontal="left" vertical="center" wrapText="1"/>
    </xf>
    <xf numFmtId="0" fontId="5" fillId="3" borderId="5" xfId="0" applyFont="1" applyFill="1" applyBorder="1" applyAlignment="1">
      <alignment horizontal="left" vertical="center" wrapText="1"/>
    </xf>
    <xf numFmtId="0" fontId="5" fillId="0" borderId="11" xfId="0" applyFont="1" applyBorder="1" applyAlignment="1" applyProtection="1">
      <alignment horizontal="center" vertical="center" wrapText="1"/>
      <protection locked="0"/>
    </xf>
    <xf numFmtId="0" fontId="5" fillId="0" borderId="12" xfId="0" applyFont="1" applyBorder="1" applyAlignment="1" applyProtection="1">
      <alignment horizontal="center" vertical="center" wrapText="1"/>
      <protection locked="0"/>
    </xf>
    <xf numFmtId="0" fontId="5" fillId="0" borderId="5" xfId="0" applyFont="1" applyBorder="1" applyAlignment="1" applyProtection="1">
      <alignment horizontal="center" vertical="center" wrapText="1"/>
      <protection locked="0"/>
    </xf>
    <xf numFmtId="0" fontId="5" fillId="3" borderId="4" xfId="0" applyFont="1" applyFill="1" applyBorder="1" applyAlignment="1">
      <alignment horizontal="center" vertical="center" wrapText="1"/>
    </xf>
    <xf numFmtId="0" fontId="5" fillId="4" borderId="2" xfId="0" applyFont="1" applyFill="1" applyBorder="1" applyAlignment="1" applyProtection="1">
      <alignment horizontal="left" vertical="top" wrapText="1"/>
      <protection locked="0"/>
    </xf>
    <xf numFmtId="0" fontId="0" fillId="4" borderId="3" xfId="0" applyFill="1" applyBorder="1" applyAlignment="1" applyProtection="1">
      <alignment horizontal="left" vertical="top" wrapText="1"/>
      <protection locked="0"/>
    </xf>
    <xf numFmtId="0" fontId="0" fillId="4" borderId="13" xfId="0" applyFill="1" applyBorder="1" applyAlignment="1" applyProtection="1">
      <alignment horizontal="left" vertical="top" wrapText="1"/>
      <protection locked="0"/>
    </xf>
    <xf numFmtId="0" fontId="5" fillId="4" borderId="7" xfId="0" applyFont="1" applyFill="1" applyBorder="1" applyAlignment="1" applyProtection="1">
      <alignment horizontal="left" vertical="top" wrapText="1"/>
      <protection locked="0"/>
    </xf>
    <xf numFmtId="0" fontId="0" fillId="4" borderId="0" xfId="0" applyFill="1" applyAlignment="1" applyProtection="1">
      <alignment horizontal="left" vertical="top" wrapText="1"/>
      <protection locked="0"/>
    </xf>
    <xf numFmtId="0" fontId="0" fillId="4" borderId="15" xfId="0" applyFill="1" applyBorder="1" applyAlignment="1" applyProtection="1">
      <alignment horizontal="left" vertical="top" wrapText="1"/>
      <protection locked="0"/>
    </xf>
    <xf numFmtId="166" fontId="5" fillId="6" borderId="4" xfId="2" applyNumberFormat="1" applyFont="1" applyFill="1" applyBorder="1" applyAlignment="1">
      <alignment horizontal="center" vertical="center" wrapText="1"/>
    </xf>
    <xf numFmtId="166" fontId="5" fillId="6" borderId="11" xfId="2" applyNumberFormat="1" applyFont="1" applyFill="1" applyBorder="1" applyAlignment="1">
      <alignment horizontal="center" vertical="center" wrapText="1"/>
    </xf>
    <xf numFmtId="166" fontId="5" fillId="6" borderId="12" xfId="2" applyNumberFormat="1" applyFont="1" applyFill="1" applyBorder="1" applyAlignment="1">
      <alignment horizontal="center" vertical="center" wrapText="1"/>
    </xf>
    <xf numFmtId="166" fontId="5" fillId="6" borderId="5" xfId="2" applyNumberFormat="1" applyFont="1" applyFill="1" applyBorder="1" applyAlignment="1">
      <alignment horizontal="center" vertical="center" wrapText="1"/>
    </xf>
    <xf numFmtId="165" fontId="5" fillId="6" borderId="4" xfId="2" applyFont="1" applyFill="1" applyBorder="1" applyAlignment="1" applyProtection="1">
      <alignment horizontal="center" vertical="center" wrapText="1"/>
      <protection locked="0"/>
    </xf>
    <xf numFmtId="0" fontId="5" fillId="3" borderId="2" xfId="0" applyFont="1" applyFill="1" applyBorder="1" applyAlignment="1">
      <alignment horizontal="left" vertical="center" wrapText="1"/>
    </xf>
    <xf numFmtId="0" fontId="5" fillId="3" borderId="13" xfId="0" applyFont="1" applyFill="1" applyBorder="1" applyAlignment="1">
      <alignment horizontal="left" vertical="center" wrapText="1"/>
    </xf>
    <xf numFmtId="0" fontId="5" fillId="3" borderId="9"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 xfId="0" applyFont="1" applyBorder="1" applyAlignment="1">
      <alignment horizontal="center" vertical="center" wrapText="1"/>
    </xf>
    <xf numFmtId="0" fontId="5" fillId="3" borderId="11" xfId="0" applyFont="1" applyFill="1" applyBorder="1" applyAlignment="1">
      <alignment horizontal="center"/>
    </xf>
    <xf numFmtId="0" fontId="5" fillId="3" borderId="12" xfId="0" applyFont="1" applyFill="1" applyBorder="1" applyAlignment="1">
      <alignment horizontal="center"/>
    </xf>
    <xf numFmtId="0" fontId="5" fillId="3" borderId="5" xfId="0" applyFont="1" applyFill="1" applyBorder="1" applyAlignment="1">
      <alignment horizontal="center"/>
    </xf>
    <xf numFmtId="10" fontId="5" fillId="0" borderId="11" xfId="0" applyNumberFormat="1" applyFont="1" applyFill="1" applyBorder="1" applyAlignment="1" applyProtection="1">
      <alignment horizontal="center" vertical="center" wrapText="1"/>
      <protection locked="0"/>
    </xf>
    <xf numFmtId="10" fontId="5" fillId="0" borderId="12" xfId="0" applyNumberFormat="1" applyFont="1" applyFill="1" applyBorder="1" applyAlignment="1" applyProtection="1">
      <alignment horizontal="center" vertical="center" wrapText="1"/>
      <protection locked="0"/>
    </xf>
    <xf numFmtId="10" fontId="5" fillId="0" borderId="5" xfId="0" applyNumberFormat="1" applyFont="1" applyFill="1" applyBorder="1" applyAlignment="1" applyProtection="1">
      <alignment horizontal="center" vertical="center" wrapText="1"/>
      <protection locked="0"/>
    </xf>
    <xf numFmtId="0" fontId="5" fillId="0" borderId="4"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5" xfId="0" applyFont="1" applyFill="1" applyBorder="1" applyAlignment="1">
      <alignment horizontal="center" vertical="center" wrapText="1"/>
    </xf>
    <xf numFmtId="9" fontId="5" fillId="5" borderId="11" xfId="1" applyFont="1" applyFill="1" applyBorder="1" applyAlignment="1" applyProtection="1">
      <alignment horizontal="center" vertical="center" wrapText="1"/>
      <protection locked="0"/>
    </xf>
    <xf numFmtId="9" fontId="5" fillId="5" borderId="12" xfId="1" applyFont="1" applyFill="1" applyBorder="1" applyAlignment="1" applyProtection="1">
      <alignment horizontal="center" vertical="center" wrapText="1"/>
      <protection locked="0"/>
    </xf>
    <xf numFmtId="9" fontId="5" fillId="5" borderId="5" xfId="1" applyFont="1" applyFill="1" applyBorder="1" applyAlignment="1" applyProtection="1">
      <alignment horizontal="center" vertical="center" wrapText="1"/>
      <protection locked="0"/>
    </xf>
    <xf numFmtId="0" fontId="5" fillId="5" borderId="4" xfId="0" applyFont="1" applyFill="1" applyBorder="1" applyAlignment="1">
      <alignment horizontal="center" vertical="center" wrapText="1"/>
    </xf>
    <xf numFmtId="0" fontId="5" fillId="5" borderId="11"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pplyProtection="1">
      <alignment horizontal="center" vertical="center" wrapText="1"/>
      <protection locked="0"/>
    </xf>
    <xf numFmtId="0" fontId="5" fillId="3" borderId="4" xfId="0" applyFont="1" applyFill="1" applyBorder="1" applyAlignment="1">
      <alignment horizontal="left" vertical="center" wrapText="1"/>
    </xf>
    <xf numFmtId="0" fontId="5" fillId="3" borderId="4" xfId="0" applyFont="1" applyFill="1" applyBorder="1" applyAlignment="1" applyProtection="1">
      <alignment horizontal="left" vertical="center" wrapText="1"/>
      <protection locked="0"/>
    </xf>
    <xf numFmtId="0" fontId="5" fillId="0" borderId="1" xfId="0" applyFont="1" applyBorder="1" applyAlignment="1" applyProtection="1">
      <alignment horizontal="center" vertical="center" wrapText="1"/>
      <protection locked="0"/>
    </xf>
    <xf numFmtId="0" fontId="5" fillId="0" borderId="8" xfId="0" applyFont="1" applyBorder="1" applyAlignment="1" applyProtection="1">
      <alignment horizontal="center" vertical="center" wrapText="1"/>
      <protection locked="0"/>
    </xf>
    <xf numFmtId="0" fontId="12" fillId="0" borderId="11" xfId="0" applyFont="1" applyBorder="1" applyAlignment="1" applyProtection="1">
      <alignment horizontal="left" vertical="center" wrapText="1"/>
      <protection locked="0"/>
    </xf>
    <xf numFmtId="0" fontId="12" fillId="0" borderId="5" xfId="0" applyFont="1" applyBorder="1" applyAlignment="1" applyProtection="1">
      <alignment horizontal="left" vertical="center" wrapText="1"/>
      <protection locked="0"/>
    </xf>
    <xf numFmtId="166" fontId="12" fillId="4" borderId="4" xfId="2" applyNumberFormat="1" applyFont="1" applyFill="1" applyBorder="1" applyAlignment="1" applyProtection="1">
      <alignment horizontal="center" vertical="center" wrapText="1"/>
      <protection locked="0"/>
    </xf>
    <xf numFmtId="166" fontId="12" fillId="0" borderId="2" xfId="2" applyNumberFormat="1" applyFont="1" applyFill="1" applyBorder="1" applyAlignment="1" applyProtection="1">
      <alignment horizontal="center" vertical="center" wrapText="1"/>
      <protection locked="0"/>
    </xf>
    <xf numFmtId="166" fontId="12" fillId="0" borderId="13" xfId="2" applyNumberFormat="1" applyFont="1" applyFill="1" applyBorder="1" applyAlignment="1" applyProtection="1">
      <alignment horizontal="center" vertical="center" wrapText="1"/>
      <protection locked="0"/>
    </xf>
    <xf numFmtId="166" fontId="12" fillId="0" borderId="9" xfId="2" applyNumberFormat="1" applyFont="1" applyFill="1" applyBorder="1" applyAlignment="1" applyProtection="1">
      <alignment horizontal="center" vertical="center" wrapText="1"/>
      <protection locked="0"/>
    </xf>
    <xf numFmtId="166" fontId="12" fillId="0" borderId="14" xfId="2" applyNumberFormat="1" applyFont="1" applyFill="1" applyBorder="1" applyAlignment="1" applyProtection="1">
      <alignment horizontal="center" vertical="center" wrapText="1"/>
      <protection locked="0"/>
    </xf>
    <xf numFmtId="10" fontId="5" fillId="4" borderId="11" xfId="1" applyNumberFormat="1" applyFont="1" applyFill="1" applyBorder="1" applyAlignment="1" applyProtection="1">
      <alignment horizontal="center" vertical="center" wrapText="1"/>
      <protection locked="0"/>
    </xf>
    <xf numFmtId="10" fontId="5" fillId="4" borderId="12" xfId="1" applyNumberFormat="1" applyFont="1" applyFill="1" applyBorder="1" applyAlignment="1" applyProtection="1">
      <alignment horizontal="center" vertical="center" wrapText="1"/>
      <protection locked="0"/>
    </xf>
    <xf numFmtId="166" fontId="12" fillId="0" borderId="11" xfId="2" applyNumberFormat="1" applyFont="1" applyFill="1" applyBorder="1" applyAlignment="1" applyProtection="1">
      <alignment horizontal="center" vertical="center" wrapText="1"/>
      <protection locked="0"/>
    </xf>
    <xf numFmtId="166" fontId="12" fillId="0" borderId="5" xfId="2" applyNumberFormat="1" applyFont="1" applyFill="1" applyBorder="1" applyAlignment="1" applyProtection="1">
      <alignment horizontal="center" vertical="center" wrapText="1"/>
      <protection locked="0"/>
    </xf>
    <xf numFmtId="166" fontId="12" fillId="0" borderId="4" xfId="2" applyNumberFormat="1" applyFont="1" applyFill="1" applyBorder="1" applyAlignment="1" applyProtection="1">
      <alignment horizontal="center" vertical="center" wrapText="1"/>
      <protection locked="0"/>
    </xf>
    <xf numFmtId="166" fontId="12" fillId="4" borderId="11" xfId="2" applyNumberFormat="1" applyFont="1" applyFill="1" applyBorder="1" applyAlignment="1" applyProtection="1">
      <alignment horizontal="center" vertical="center" wrapText="1"/>
      <protection locked="0"/>
    </xf>
    <xf numFmtId="166" fontId="12" fillId="4" borderId="5" xfId="2" applyNumberFormat="1" applyFont="1" applyFill="1" applyBorder="1" applyAlignment="1" applyProtection="1">
      <alignment horizontal="center" vertical="center" wrapText="1"/>
      <protection locked="0"/>
    </xf>
    <xf numFmtId="166" fontId="12" fillId="4" borderId="2" xfId="2" applyNumberFormat="1" applyFont="1" applyFill="1" applyBorder="1" applyAlignment="1" applyProtection="1">
      <alignment horizontal="center" vertical="center" wrapText="1"/>
      <protection locked="0"/>
    </xf>
    <xf numFmtId="166" fontId="12" fillId="4" borderId="13" xfId="2" applyNumberFormat="1" applyFont="1" applyFill="1" applyBorder="1" applyAlignment="1" applyProtection="1">
      <alignment horizontal="center" vertical="center" wrapText="1"/>
      <protection locked="0"/>
    </xf>
    <xf numFmtId="166" fontId="12" fillId="4" borderId="9" xfId="2" applyNumberFormat="1" applyFont="1" applyFill="1" applyBorder="1" applyAlignment="1" applyProtection="1">
      <alignment horizontal="center" vertical="center" wrapText="1"/>
      <protection locked="0"/>
    </xf>
    <xf numFmtId="166" fontId="12" fillId="4" borderId="14" xfId="2" applyNumberFormat="1" applyFont="1" applyFill="1" applyBorder="1" applyAlignment="1" applyProtection="1">
      <alignment horizontal="center" vertical="center" wrapText="1"/>
      <protection locked="0"/>
    </xf>
    <xf numFmtId="10" fontId="5" fillId="0" borderId="11" xfId="1" applyNumberFormat="1" applyFont="1" applyFill="1" applyBorder="1" applyAlignment="1" applyProtection="1">
      <alignment horizontal="center" vertical="center" wrapText="1"/>
      <protection locked="0"/>
    </xf>
    <xf numFmtId="10" fontId="5" fillId="0" borderId="12" xfId="1" applyNumberFormat="1" applyFont="1" applyFill="1" applyBorder="1" applyAlignment="1" applyProtection="1">
      <alignment horizontal="center" vertical="center" wrapText="1"/>
      <protection locked="0"/>
    </xf>
    <xf numFmtId="0" fontId="12" fillId="6" borderId="11" xfId="0" applyFont="1" applyFill="1" applyBorder="1" applyAlignment="1" applyProtection="1">
      <alignment horizontal="left" vertical="center" wrapText="1"/>
      <protection locked="0"/>
    </xf>
    <xf numFmtId="0" fontId="12" fillId="6" borderId="5" xfId="0" applyFont="1" applyFill="1" applyBorder="1" applyAlignment="1" applyProtection="1">
      <alignment horizontal="left" vertical="center" wrapText="1"/>
      <protection locked="0"/>
    </xf>
    <xf numFmtId="166" fontId="12" fillId="6" borderId="11" xfId="2" applyNumberFormat="1" applyFont="1" applyFill="1" applyBorder="1" applyAlignment="1" applyProtection="1">
      <alignment horizontal="center" vertical="center" wrapText="1"/>
      <protection locked="0"/>
    </xf>
    <xf numFmtId="166" fontId="12" fillId="6" borderId="5" xfId="2" applyNumberFormat="1" applyFont="1" applyFill="1" applyBorder="1" applyAlignment="1" applyProtection="1">
      <alignment horizontal="center" vertical="center" wrapText="1"/>
      <protection locked="0"/>
    </xf>
    <xf numFmtId="166" fontId="12" fillId="6" borderId="2" xfId="2" applyNumberFormat="1" applyFont="1" applyFill="1" applyBorder="1" applyAlignment="1" applyProtection="1">
      <alignment horizontal="center" vertical="center" wrapText="1"/>
      <protection locked="0"/>
    </xf>
    <xf numFmtId="166" fontId="12" fillId="6" borderId="13" xfId="2" applyNumberFormat="1" applyFont="1" applyFill="1" applyBorder="1" applyAlignment="1" applyProtection="1">
      <alignment horizontal="center" vertical="center" wrapText="1"/>
      <protection locked="0"/>
    </xf>
    <xf numFmtId="166" fontId="12" fillId="6" borderId="9" xfId="2" applyNumberFormat="1" applyFont="1" applyFill="1" applyBorder="1" applyAlignment="1" applyProtection="1">
      <alignment horizontal="center" vertical="center" wrapText="1"/>
      <protection locked="0"/>
    </xf>
    <xf numFmtId="166" fontId="12" fillId="6" borderId="14" xfId="2" applyNumberFormat="1" applyFont="1" applyFill="1" applyBorder="1" applyAlignment="1" applyProtection="1">
      <alignment horizontal="center" vertical="center" wrapText="1"/>
      <protection locked="0"/>
    </xf>
    <xf numFmtId="10" fontId="5" fillId="6" borderId="11" xfId="1" applyNumberFormat="1" applyFont="1" applyFill="1" applyBorder="1" applyAlignment="1" applyProtection="1">
      <alignment horizontal="center" vertical="center" wrapText="1"/>
      <protection locked="0"/>
    </xf>
    <xf numFmtId="10" fontId="5" fillId="6" borderId="12" xfId="1" applyNumberFormat="1" applyFont="1" applyFill="1" applyBorder="1" applyAlignment="1" applyProtection="1">
      <alignment horizontal="center" vertical="center" wrapText="1"/>
      <protection locked="0"/>
    </xf>
    <xf numFmtId="166" fontId="5" fillId="0" borderId="0" xfId="2" applyNumberFormat="1" applyFont="1" applyFill="1" applyBorder="1" applyAlignment="1" applyProtection="1">
      <alignment horizontal="right" vertical="center" wrapText="1"/>
      <protection locked="0"/>
    </xf>
    <xf numFmtId="10" fontId="5" fillId="0" borderId="3" xfId="1" applyNumberFormat="1" applyFont="1" applyFill="1" applyBorder="1" applyAlignment="1" applyProtection="1">
      <alignment horizontal="center" vertical="center" wrapText="1"/>
      <protection locked="0"/>
    </xf>
    <xf numFmtId="0" fontId="5" fillId="3" borderId="11"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0" borderId="2" xfId="0" applyFont="1" applyBorder="1" applyAlignment="1" applyProtection="1">
      <alignment horizontal="left" vertical="top" wrapText="1"/>
      <protection locked="0"/>
    </xf>
    <xf numFmtId="0" fontId="5" fillId="0" borderId="3" xfId="0" applyFont="1" applyBorder="1" applyAlignment="1" applyProtection="1">
      <alignment horizontal="left" vertical="top" wrapText="1"/>
      <protection locked="0"/>
    </xf>
    <xf numFmtId="0" fontId="5" fillId="0" borderId="13" xfId="0" applyFont="1" applyBorder="1" applyAlignment="1" applyProtection="1">
      <alignment horizontal="left" vertical="top" wrapText="1"/>
      <protection locked="0"/>
    </xf>
    <xf numFmtId="0" fontId="5" fillId="0" borderId="7"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5" xfId="0" applyFont="1" applyBorder="1" applyAlignment="1" applyProtection="1">
      <alignment horizontal="left" vertical="top" wrapText="1"/>
      <protection locked="0"/>
    </xf>
    <xf numFmtId="0" fontId="5" fillId="0" borderId="9" xfId="0" applyFont="1" applyBorder="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5" fillId="0" borderId="14" xfId="0" applyFont="1" applyBorder="1" applyAlignment="1" applyProtection="1">
      <alignment horizontal="left" vertical="top" wrapText="1"/>
      <protection locked="0"/>
    </xf>
    <xf numFmtId="0" fontId="5" fillId="6" borderId="1" xfId="0" applyFont="1" applyFill="1" applyBorder="1" applyAlignment="1" applyProtection="1">
      <alignment horizontal="center" vertical="center" wrapText="1"/>
      <protection locked="0"/>
    </xf>
    <xf numFmtId="0" fontId="5" fillId="6" borderId="8" xfId="0" applyFont="1" applyFill="1" applyBorder="1" applyAlignment="1" applyProtection="1">
      <alignment horizontal="center" vertical="center" wrapText="1"/>
      <protection locked="0"/>
    </xf>
    <xf numFmtId="10" fontId="5" fillId="5" borderId="11" xfId="0" applyNumberFormat="1" applyFont="1" applyFill="1" applyBorder="1" applyAlignment="1" applyProtection="1">
      <alignment horizontal="center" vertical="center" wrapText="1"/>
      <protection locked="0"/>
    </xf>
    <xf numFmtId="10" fontId="5" fillId="5" borderId="12" xfId="0" applyNumberFormat="1" applyFont="1" applyFill="1" applyBorder="1" applyAlignment="1" applyProtection="1">
      <alignment horizontal="center" vertical="center" wrapText="1"/>
      <protection locked="0"/>
    </xf>
    <xf numFmtId="10" fontId="5" fillId="5" borderId="5" xfId="0" applyNumberFormat="1" applyFont="1" applyFill="1" applyBorder="1" applyAlignment="1" applyProtection="1">
      <alignment horizontal="center" vertical="center" wrapText="1"/>
      <protection locked="0"/>
    </xf>
    <xf numFmtId="166" fontId="5" fillId="0" borderId="11" xfId="2" applyNumberFormat="1" applyFont="1" applyFill="1" applyBorder="1" applyAlignment="1" applyProtection="1">
      <alignment horizontal="center" vertical="center" wrapText="1"/>
      <protection locked="0"/>
    </xf>
    <xf numFmtId="166" fontId="5" fillId="0" borderId="5" xfId="2" applyNumberFormat="1" applyFont="1" applyFill="1" applyBorder="1" applyAlignment="1" applyProtection="1">
      <alignment horizontal="center" vertical="center" wrapText="1"/>
      <protection locked="0"/>
    </xf>
    <xf numFmtId="166" fontId="5" fillId="0" borderId="4" xfId="2" applyNumberFormat="1" applyFont="1" applyFill="1" applyBorder="1" applyAlignment="1" applyProtection="1">
      <alignment horizontal="center" vertical="center" wrapText="1"/>
      <protection locked="0"/>
    </xf>
    <xf numFmtId="0" fontId="5" fillId="0" borderId="6" xfId="0" applyFont="1" applyBorder="1" applyAlignment="1" applyProtection="1">
      <alignment horizontal="center" vertical="center" wrapText="1"/>
      <protection locked="0"/>
    </xf>
    <xf numFmtId="166" fontId="5" fillId="0" borderId="2" xfId="2" applyNumberFormat="1" applyFont="1" applyFill="1" applyBorder="1" applyAlignment="1" applyProtection="1">
      <alignment horizontal="center" vertical="center" wrapText="1"/>
      <protection locked="0"/>
    </xf>
    <xf numFmtId="166" fontId="5" fillId="0" borderId="3" xfId="2" applyNumberFormat="1" applyFont="1" applyFill="1" applyBorder="1" applyAlignment="1" applyProtection="1">
      <alignment horizontal="center" vertical="center" wrapText="1"/>
      <protection locked="0"/>
    </xf>
    <xf numFmtId="166" fontId="5" fillId="0" borderId="13" xfId="2" applyNumberFormat="1" applyFont="1" applyFill="1" applyBorder="1" applyAlignment="1" applyProtection="1">
      <alignment horizontal="center" vertical="center" wrapText="1"/>
      <protection locked="0"/>
    </xf>
    <xf numFmtId="166" fontId="5" fillId="0" borderId="7" xfId="2" applyNumberFormat="1" applyFont="1" applyFill="1" applyBorder="1" applyAlignment="1" applyProtection="1">
      <alignment horizontal="center" vertical="center" wrapText="1"/>
      <protection locked="0"/>
    </xf>
    <xf numFmtId="166" fontId="5" fillId="0" borderId="0" xfId="2" applyNumberFormat="1" applyFont="1" applyFill="1" applyBorder="1" applyAlignment="1" applyProtection="1">
      <alignment horizontal="center" vertical="center" wrapText="1"/>
      <protection locked="0"/>
    </xf>
    <xf numFmtId="166" fontId="5" fillId="0" borderId="15" xfId="2" applyNumberFormat="1" applyFont="1" applyFill="1" applyBorder="1" applyAlignment="1" applyProtection="1">
      <alignment horizontal="center" vertical="center" wrapText="1"/>
      <protection locked="0"/>
    </xf>
    <xf numFmtId="166" fontId="5" fillId="0" borderId="9" xfId="2" applyNumberFormat="1" applyFont="1" applyFill="1" applyBorder="1" applyAlignment="1" applyProtection="1">
      <alignment horizontal="center" vertical="center" wrapText="1"/>
      <protection locked="0"/>
    </xf>
    <xf numFmtId="166" fontId="5" fillId="0" borderId="10" xfId="2" applyNumberFormat="1" applyFont="1" applyFill="1" applyBorder="1" applyAlignment="1" applyProtection="1">
      <alignment horizontal="center" vertical="center" wrapText="1"/>
      <protection locked="0"/>
    </xf>
    <xf numFmtId="166" fontId="5" fillId="0" borderId="14" xfId="2" applyNumberFormat="1" applyFont="1" applyFill="1" applyBorder="1" applyAlignment="1" applyProtection="1">
      <alignment horizontal="center" vertical="center" wrapText="1"/>
      <protection locked="0"/>
    </xf>
    <xf numFmtId="10" fontId="5" fillId="0" borderId="2" xfId="1" applyNumberFormat="1" applyFont="1" applyFill="1" applyBorder="1" applyAlignment="1" applyProtection="1">
      <alignment horizontal="center" vertical="center" wrapText="1"/>
      <protection locked="0"/>
    </xf>
    <xf numFmtId="10" fontId="5" fillId="0" borderId="7" xfId="1" applyNumberFormat="1" applyFont="1" applyFill="1" applyBorder="1" applyAlignment="1" applyProtection="1">
      <alignment horizontal="center" vertical="center" wrapText="1"/>
      <protection locked="0"/>
    </xf>
    <xf numFmtId="10" fontId="5" fillId="0" borderId="0" xfId="1" applyNumberFormat="1" applyFont="1" applyFill="1" applyBorder="1" applyAlignment="1" applyProtection="1">
      <alignment horizontal="center" vertical="center" wrapText="1"/>
      <protection locked="0"/>
    </xf>
    <xf numFmtId="10" fontId="5" fillId="0" borderId="9" xfId="1" applyNumberFormat="1" applyFont="1" applyFill="1" applyBorder="1" applyAlignment="1" applyProtection="1">
      <alignment horizontal="center" vertical="center" wrapText="1"/>
      <protection locked="0"/>
    </xf>
    <xf numFmtId="10" fontId="5" fillId="0" borderId="10" xfId="1" applyNumberFormat="1" applyFont="1" applyFill="1" applyBorder="1" applyAlignment="1" applyProtection="1">
      <alignment horizontal="center" vertical="center" wrapText="1"/>
      <protection locked="0"/>
    </xf>
    <xf numFmtId="167" fontId="5" fillId="0" borderId="4" xfId="1" applyNumberFormat="1" applyFont="1" applyFill="1" applyBorder="1" applyAlignment="1" applyProtection="1">
      <alignment horizontal="center" vertical="center" wrapText="1"/>
      <protection locked="0"/>
    </xf>
    <xf numFmtId="166" fontId="5" fillId="4" borderId="2" xfId="2" applyNumberFormat="1" applyFont="1" applyFill="1" applyBorder="1" applyAlignment="1" applyProtection="1">
      <alignment horizontal="center" vertical="center" wrapText="1"/>
      <protection locked="0"/>
    </xf>
    <xf numFmtId="166" fontId="5" fillId="4" borderId="3" xfId="2" applyNumberFormat="1" applyFont="1" applyFill="1" applyBorder="1" applyAlignment="1" applyProtection="1">
      <alignment horizontal="center" vertical="center" wrapText="1"/>
      <protection locked="0"/>
    </xf>
    <xf numFmtId="166" fontId="5" fillId="4" borderId="13" xfId="2" applyNumberFormat="1" applyFont="1" applyFill="1" applyBorder="1" applyAlignment="1" applyProtection="1">
      <alignment horizontal="center" vertical="center" wrapText="1"/>
      <protection locked="0"/>
    </xf>
    <xf numFmtId="166" fontId="5" fillId="4" borderId="7" xfId="2" applyNumberFormat="1" applyFont="1" applyFill="1" applyBorder="1" applyAlignment="1" applyProtection="1">
      <alignment horizontal="center" vertical="center" wrapText="1"/>
      <protection locked="0"/>
    </xf>
    <xf numFmtId="166" fontId="5" fillId="4" borderId="0" xfId="2" applyNumberFormat="1" applyFont="1" applyFill="1" applyBorder="1" applyAlignment="1" applyProtection="1">
      <alignment horizontal="center" vertical="center" wrapText="1"/>
      <protection locked="0"/>
    </xf>
    <xf numFmtId="166" fontId="5" fillId="4" borderId="15" xfId="2" applyNumberFormat="1" applyFont="1" applyFill="1" applyBorder="1" applyAlignment="1" applyProtection="1">
      <alignment horizontal="center" vertical="center" wrapText="1"/>
      <protection locked="0"/>
    </xf>
    <xf numFmtId="166" fontId="5" fillId="4" borderId="9" xfId="2" applyNumberFormat="1" applyFont="1" applyFill="1" applyBorder="1" applyAlignment="1" applyProtection="1">
      <alignment horizontal="center" vertical="center" wrapText="1"/>
      <protection locked="0"/>
    </xf>
    <xf numFmtId="166" fontId="5" fillId="4" borderId="10" xfId="2" applyNumberFormat="1" applyFont="1" applyFill="1" applyBorder="1" applyAlignment="1" applyProtection="1">
      <alignment horizontal="center" vertical="center" wrapText="1"/>
      <protection locked="0"/>
    </xf>
    <xf numFmtId="166" fontId="5" fillId="4" borderId="14" xfId="2" applyNumberFormat="1" applyFont="1" applyFill="1" applyBorder="1" applyAlignment="1" applyProtection="1">
      <alignment horizontal="center" vertical="center" wrapText="1"/>
      <protection locked="0"/>
    </xf>
    <xf numFmtId="10" fontId="5" fillId="0" borderId="4" xfId="1" applyNumberFormat="1" applyFont="1" applyFill="1" applyBorder="1" applyAlignment="1" applyProtection="1">
      <alignment horizontal="center" vertical="center" wrapText="1"/>
      <protection locked="0"/>
    </xf>
    <xf numFmtId="0" fontId="5" fillId="3" borderId="11" xfId="0" applyFont="1" applyFill="1" applyBorder="1" applyAlignment="1">
      <alignment horizontal="center" wrapText="1"/>
    </xf>
    <xf numFmtId="0" fontId="5" fillId="0" borderId="2" xfId="0" applyFont="1" applyBorder="1" applyAlignment="1" applyProtection="1">
      <alignment horizontal="justify" vertical="top" wrapText="1"/>
      <protection locked="0"/>
    </xf>
    <xf numFmtId="0" fontId="5" fillId="0" borderId="3" xfId="0" applyFont="1" applyBorder="1" applyAlignment="1" applyProtection="1">
      <alignment horizontal="justify" vertical="top" wrapText="1"/>
      <protection locked="0"/>
    </xf>
    <xf numFmtId="0" fontId="5" fillId="0" borderId="13" xfId="0" applyFont="1" applyBorder="1" applyAlignment="1" applyProtection="1">
      <alignment horizontal="justify" vertical="top" wrapText="1"/>
      <protection locked="0"/>
    </xf>
    <xf numFmtId="0" fontId="5" fillId="0" borderId="7" xfId="0" applyFont="1" applyBorder="1" applyAlignment="1" applyProtection="1">
      <alignment horizontal="justify" vertical="top" wrapText="1"/>
      <protection locked="0"/>
    </xf>
    <xf numFmtId="0" fontId="5" fillId="0" borderId="0" xfId="0" applyFont="1" applyAlignment="1" applyProtection="1">
      <alignment horizontal="justify" vertical="top" wrapText="1"/>
      <protection locked="0"/>
    </xf>
    <xf numFmtId="0" fontId="5" fillId="0" borderId="15" xfId="0" applyFont="1" applyBorder="1" applyAlignment="1" applyProtection="1">
      <alignment horizontal="justify" vertical="top" wrapText="1"/>
      <protection locked="0"/>
    </xf>
    <xf numFmtId="10" fontId="5" fillId="0" borderId="11" xfId="0" applyNumberFormat="1" applyFont="1" applyBorder="1" applyAlignment="1" applyProtection="1">
      <alignment horizontal="center" vertical="center" wrapText="1"/>
      <protection locked="0"/>
    </xf>
    <xf numFmtId="10" fontId="5" fillId="0" borderId="12" xfId="0" applyNumberFormat="1" applyFont="1" applyBorder="1" applyAlignment="1" applyProtection="1">
      <alignment horizontal="center" vertical="center" wrapText="1"/>
      <protection locked="0"/>
    </xf>
    <xf numFmtId="10" fontId="5" fillId="0" borderId="5" xfId="0" applyNumberFormat="1" applyFont="1" applyBorder="1" applyAlignment="1" applyProtection="1">
      <alignment horizontal="center" vertical="center" wrapText="1"/>
      <protection locked="0"/>
    </xf>
  </cellXfs>
  <cellStyles count="3">
    <cellStyle name="Millares 2" xfId="2" xr:uid="{00000000-0005-0000-0000-000000000000}"/>
    <cellStyle name="Normal" xfId="0" builtinId="0"/>
    <cellStyle name="Porcentaje" xfId="1" builtinId="5"/>
  </cellStyles>
  <dxfs count="20">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s-CO" sz="1200" b="1">
                <a:solidFill>
                  <a:schemeClr val="tx2"/>
                </a:solidFill>
              </a:rPr>
              <a:t>Documentos bibliográficos disponibles por estudiante</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s-CO"/>
        </a:p>
      </c:txPr>
    </c:title>
    <c:autoTitleDeleted val="0"/>
    <c:plotArea>
      <c:layout/>
      <c:lineChart>
        <c:grouping val="standard"/>
        <c:varyColors val="0"/>
        <c:ser>
          <c:idx val="0"/>
          <c:order val="0"/>
          <c:spPr>
            <a:ln w="28575" cap="rnd">
              <a:solidFill>
                <a:schemeClr val="accent3">
                  <a:shade val="65000"/>
                </a:schemeClr>
              </a:solidFill>
              <a:round/>
            </a:ln>
            <a:effectLst/>
          </c:spPr>
          <c:marker>
            <c:symbol val="circle"/>
            <c:size val="5"/>
            <c:spPr>
              <a:solidFill>
                <a:schemeClr val="accent3"/>
              </a:solidFill>
              <a:ln w="9525">
                <a:solidFill>
                  <a:schemeClr val="accent3"/>
                </a:solidFill>
              </a:ln>
              <a:effectLst/>
            </c:spPr>
          </c:marker>
          <c:dLbls>
            <c:dLbl>
              <c:idx val="0"/>
              <c:layout>
                <c:manualLayout>
                  <c:x val="7.4925069031356629E-3"/>
                  <c:y val="5.646948818897634E-2"/>
                </c:manualLayout>
              </c:layout>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0-11F9-4AC8-9B43-9D1CED70F7C5}"/>
                </c:ext>
              </c:extLst>
            </c:dLbl>
            <c:dLbl>
              <c:idx val="1"/>
              <c:layout>
                <c:manualLayout>
                  <c:x val="8.9910082837628292E-3"/>
                  <c:y val="5.7090879265091828E-2"/>
                </c:manualLayout>
              </c:layout>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1-11F9-4AC8-9B43-9D1CED70F7C5}"/>
                </c:ext>
              </c:extLst>
            </c:dLbl>
            <c:dLbl>
              <c:idx val="2"/>
              <c:layout>
                <c:manualLayout>
                  <c:x val="5.9940055225085531E-3"/>
                  <c:y val="-0.05"/>
                </c:manualLayout>
              </c:layout>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2-11F9-4AC8-9B43-9D1CED70F7C5}"/>
                </c:ext>
              </c:extLst>
            </c:dLbl>
            <c:dLbl>
              <c:idx val="3"/>
              <c:layout>
                <c:manualLayout>
                  <c:x val="8.9910082837628292E-3"/>
                  <c:y val="-5.4166666666666821E-2"/>
                </c:manualLayout>
              </c:layout>
              <c:showLegendKey val="0"/>
              <c:showVal val="1"/>
              <c:showCatName val="0"/>
              <c:showSerName val="0"/>
              <c:showPercent val="0"/>
              <c:showBubbleSize val="0"/>
              <c:extLst xmlns:c16="http://schemas.microsoft.com/office/drawing/2014/chart" xmlns:c15="http://schemas.microsoft.com/office/drawing/2012/chart">
                <c:ext xmlns:c15="http://schemas.microsoft.com/office/drawing/2012/chart" uri="{CE6537A1-D6FC-4f65-9D91-7224C49458BB}"/>
                <c:ext xmlns:c16="http://schemas.microsoft.com/office/drawing/2014/chart" uri="{C3380CC4-5D6E-409C-BE32-E72D297353CC}">
                  <c16:uniqueId val="{00000003-11F9-4AC8-9B43-9D1CED70F7C5}"/>
                </c:ext>
              </c:extLst>
            </c:dLbl>
            <c:dLbl>
              <c:idx val="4"/>
              <c:layout>
                <c:manualLayout>
                  <c:x val="0"/>
                  <c:y val="-0.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11F9-4AC8-9B43-9D1CED70F7C5}"/>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2"/>
                    </a:solidFill>
                    <a:latin typeface="Times New Roman" panose="02020603050405020304" pitchFamily="18" charset="0"/>
                    <a:ea typeface="+mn-ea"/>
                    <a:cs typeface="Times New Roman" panose="02020603050405020304" pitchFamily="18" charset="0"/>
                  </a:defRPr>
                </a:pPr>
                <a:endParaRPr lang="es-CO"/>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1'!$B$22:$B$35</c:f>
              <c:strCache>
                <c:ptCount val="14"/>
                <c:pt idx="0">
                  <c:v>2015-1</c:v>
                </c:pt>
                <c:pt idx="1">
                  <c:v>2015-2</c:v>
                </c:pt>
                <c:pt idx="2">
                  <c:v>2016-1</c:v>
                </c:pt>
                <c:pt idx="3">
                  <c:v>2016-2</c:v>
                </c:pt>
                <c:pt idx="4">
                  <c:v>2017-1</c:v>
                </c:pt>
                <c:pt idx="5">
                  <c:v>2017-2</c:v>
                </c:pt>
                <c:pt idx="6">
                  <c:v>2018-1</c:v>
                </c:pt>
                <c:pt idx="7">
                  <c:v>2018-2</c:v>
                </c:pt>
                <c:pt idx="8">
                  <c:v>2019-1</c:v>
                </c:pt>
                <c:pt idx="9">
                  <c:v>2019-2</c:v>
                </c:pt>
                <c:pt idx="10">
                  <c:v>2020-1</c:v>
                </c:pt>
                <c:pt idx="11">
                  <c:v>2020-2</c:v>
                </c:pt>
                <c:pt idx="12">
                  <c:v>2021-1</c:v>
                </c:pt>
                <c:pt idx="13">
                  <c:v>2021-2</c:v>
                </c:pt>
              </c:strCache>
            </c:strRef>
          </c:cat>
          <c:val>
            <c:numRef>
              <c:f>'Ficha 1'!$I$22:$I$35</c:f>
              <c:numCache>
                <c:formatCode>_(* #,##0.00_);_(* \(#,##0.00\);_(* "-"??_);_(@_)</c:formatCode>
                <c:ptCount val="14"/>
                <c:pt idx="0">
                  <c:v>11.496330196010707</c:v>
                </c:pt>
                <c:pt idx="1">
                  <c:v>11.187811936417397</c:v>
                </c:pt>
                <c:pt idx="2">
                  <c:v>11.090619439731865</c:v>
                </c:pt>
                <c:pt idx="3">
                  <c:v>12.529063169839869</c:v>
                </c:pt>
                <c:pt idx="4">
                  <c:v>12.818613726987358</c:v>
                </c:pt>
                <c:pt idx="5">
                  <c:v>14.267972246171531</c:v>
                </c:pt>
                <c:pt idx="6">
                  <c:v>14.371383893666927</c:v>
                </c:pt>
                <c:pt idx="7">
                  <c:v>14.591422969421384</c:v>
                </c:pt>
                <c:pt idx="8">
                  <c:v>15.046368643525042</c:v>
                </c:pt>
                <c:pt idx="9">
                  <c:v>15.379271416786072</c:v>
                </c:pt>
                <c:pt idx="10">
                  <c:v>15.336144265697977</c:v>
                </c:pt>
                <c:pt idx="11">
                  <c:v>14.441597915762049</c:v>
                </c:pt>
                <c:pt idx="12">
                  <c:v>17.85190604832658</c:v>
                </c:pt>
                <c:pt idx="13">
                  <c:v>18.115397785640909</c:v>
                </c:pt>
              </c:numCache>
            </c:numRef>
          </c:val>
          <c:smooth val="0"/>
          <c:extLst>
            <c:ext xmlns:c16="http://schemas.microsoft.com/office/drawing/2014/chart" uri="{C3380CC4-5D6E-409C-BE32-E72D297353CC}">
              <c16:uniqueId val="{00000005-11F9-4AC8-9B43-9D1CED70F7C5}"/>
            </c:ext>
          </c:extLst>
        </c:ser>
        <c:ser>
          <c:idx val="1"/>
          <c:order val="1"/>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'Ficha 1'!$B$22:$B$35</c:f>
              <c:strCache>
                <c:ptCount val="14"/>
                <c:pt idx="0">
                  <c:v>2015-1</c:v>
                </c:pt>
                <c:pt idx="1">
                  <c:v>2015-2</c:v>
                </c:pt>
                <c:pt idx="2">
                  <c:v>2016-1</c:v>
                </c:pt>
                <c:pt idx="3">
                  <c:v>2016-2</c:v>
                </c:pt>
                <c:pt idx="4">
                  <c:v>2017-1</c:v>
                </c:pt>
                <c:pt idx="5">
                  <c:v>2017-2</c:v>
                </c:pt>
                <c:pt idx="6">
                  <c:v>2018-1</c:v>
                </c:pt>
                <c:pt idx="7">
                  <c:v>2018-2</c:v>
                </c:pt>
                <c:pt idx="8">
                  <c:v>2019-1</c:v>
                </c:pt>
                <c:pt idx="9">
                  <c:v>2019-2</c:v>
                </c:pt>
                <c:pt idx="10">
                  <c:v>2020-1</c:v>
                </c:pt>
                <c:pt idx="11">
                  <c:v>2020-2</c:v>
                </c:pt>
                <c:pt idx="12">
                  <c:v>2021-1</c:v>
                </c:pt>
                <c:pt idx="13">
                  <c:v>2021-2</c:v>
                </c:pt>
              </c:strCache>
            </c:strRef>
          </c:cat>
          <c:val>
            <c:numRef>
              <c:f>'Ficha 1'!$J$22:$J$35</c:f>
              <c:numCache>
                <c:formatCode>_(* #,##0.00_);_(* \(#,##0.00\);_(* "-"??_);_(@_)</c:formatCode>
                <c:ptCount val="14"/>
              </c:numCache>
            </c:numRef>
          </c:val>
          <c:smooth val="0"/>
          <c:extLst>
            <c:ext xmlns:c16="http://schemas.microsoft.com/office/drawing/2014/chart" uri="{C3380CC4-5D6E-409C-BE32-E72D297353CC}">
              <c16:uniqueId val="{00000006-11F9-4AC8-9B43-9D1CED70F7C5}"/>
            </c:ext>
          </c:extLst>
        </c:ser>
        <c:ser>
          <c:idx val="2"/>
          <c:order val="2"/>
          <c:spPr>
            <a:ln w="28575" cap="rnd">
              <a:solidFill>
                <a:schemeClr val="accent3">
                  <a:tint val="65000"/>
                </a:schemeClr>
              </a:solidFill>
              <a:round/>
            </a:ln>
            <a:effectLst/>
          </c:spPr>
          <c:marker>
            <c:symbol val="circle"/>
            <c:size val="5"/>
            <c:spPr>
              <a:solidFill>
                <a:schemeClr val="accent3">
                  <a:tint val="65000"/>
                </a:schemeClr>
              </a:solidFill>
              <a:ln w="9525">
                <a:solidFill>
                  <a:schemeClr val="accent3">
                    <a:tint val="65000"/>
                  </a:schemeClr>
                </a:solidFill>
              </a:ln>
              <a:effectLst/>
            </c:spPr>
          </c:marker>
          <c:cat>
            <c:strRef>
              <c:f>'Ficha 1'!$B$22:$B$35</c:f>
              <c:strCache>
                <c:ptCount val="14"/>
                <c:pt idx="0">
                  <c:v>2015-1</c:v>
                </c:pt>
                <c:pt idx="1">
                  <c:v>2015-2</c:v>
                </c:pt>
                <c:pt idx="2">
                  <c:v>2016-1</c:v>
                </c:pt>
                <c:pt idx="3">
                  <c:v>2016-2</c:v>
                </c:pt>
                <c:pt idx="4">
                  <c:v>2017-1</c:v>
                </c:pt>
                <c:pt idx="5">
                  <c:v>2017-2</c:v>
                </c:pt>
                <c:pt idx="6">
                  <c:v>2018-1</c:v>
                </c:pt>
                <c:pt idx="7">
                  <c:v>2018-2</c:v>
                </c:pt>
                <c:pt idx="8">
                  <c:v>2019-1</c:v>
                </c:pt>
                <c:pt idx="9">
                  <c:v>2019-2</c:v>
                </c:pt>
                <c:pt idx="10">
                  <c:v>2020-1</c:v>
                </c:pt>
                <c:pt idx="11">
                  <c:v>2020-2</c:v>
                </c:pt>
                <c:pt idx="12">
                  <c:v>2021-1</c:v>
                </c:pt>
                <c:pt idx="13">
                  <c:v>2021-2</c:v>
                </c:pt>
              </c:strCache>
            </c:strRef>
          </c:cat>
          <c:val>
            <c:numRef>
              <c:f>'Ficha 1'!$K$22:$K$35</c:f>
              <c:numCache>
                <c:formatCode>_(* #,##0.00_);_(* \(#,##0.00\);_(* "-"??_);_(@_)</c:formatCode>
                <c:ptCount val="14"/>
              </c:numCache>
            </c:numRef>
          </c:val>
          <c:smooth val="0"/>
          <c:extLst>
            <c:ext xmlns:c16="http://schemas.microsoft.com/office/drawing/2014/chart" uri="{C3380CC4-5D6E-409C-BE32-E72D297353CC}">
              <c16:uniqueId val="{00000007-11F9-4AC8-9B43-9D1CED70F7C5}"/>
            </c:ext>
          </c:extLst>
        </c:ser>
        <c:dLbls>
          <c:showLegendKey val="0"/>
          <c:showVal val="0"/>
          <c:showCatName val="0"/>
          <c:showSerName val="0"/>
          <c:showPercent val="0"/>
          <c:showBubbleSize val="0"/>
        </c:dLbls>
        <c:marker val="1"/>
        <c:smooth val="0"/>
        <c:axId val="426317384"/>
        <c:axId val="337574496"/>
        <c:extLst/>
      </c:lineChart>
      <c:catAx>
        <c:axId val="4263173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Times New Roman" panose="02020603050405020304" pitchFamily="18" charset="0"/>
                <a:ea typeface="+mn-ea"/>
                <a:cs typeface="Times New Roman" panose="02020603050405020304" pitchFamily="18" charset="0"/>
              </a:defRPr>
            </a:pPr>
            <a:endParaRPr lang="es-CO"/>
          </a:p>
        </c:txPr>
        <c:crossAx val="337574496"/>
        <c:crosses val="autoZero"/>
        <c:auto val="1"/>
        <c:lblAlgn val="ctr"/>
        <c:lblOffset val="100"/>
        <c:noMultiLvlLbl val="0"/>
      </c:catAx>
      <c:valAx>
        <c:axId val="337574496"/>
        <c:scaling>
          <c:orientation val="minMax"/>
        </c:scaling>
        <c:delete val="0"/>
        <c:axPos val="l"/>
        <c:majorGridlines>
          <c:spPr>
            <a:ln w="9525" cap="flat" cmpd="sng" algn="ctr">
              <a:solidFill>
                <a:schemeClr val="tx1">
                  <a:lumMod val="15000"/>
                  <a:lumOff val="85000"/>
                </a:schemeClr>
              </a:solidFill>
              <a:round/>
            </a:ln>
            <a:effectLst/>
          </c:spPr>
        </c:majorGridlines>
        <c:numFmt formatCode="_(* #,##0.00_);_(* \(#,##0.00\);_(* &quot;-&quot;??_);_(@_)"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2"/>
                </a:solidFill>
                <a:latin typeface="Times New Roman" panose="02020603050405020304" pitchFamily="18" charset="0"/>
                <a:ea typeface="+mn-ea"/>
                <a:cs typeface="Times New Roman" panose="02020603050405020304" pitchFamily="18" charset="0"/>
              </a:defRPr>
            </a:pPr>
            <a:endParaRPr lang="es-CO"/>
          </a:p>
        </c:txPr>
        <c:crossAx val="42631738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sz="1200">
          <a:latin typeface="Times New Roman" panose="02020603050405020304" pitchFamily="18" charset="0"/>
          <a:cs typeface="Times New Roman" panose="02020603050405020304" pitchFamily="18" charset="0"/>
        </a:defRPr>
      </a:pPr>
      <a:endParaRPr lang="es-CO"/>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1" i="0" u="none" strike="noStrike" kern="1200" spc="0" baseline="0">
                <a:solidFill>
                  <a:srgbClr val="002060"/>
                </a:solidFill>
                <a:latin typeface="+mn-lt"/>
                <a:ea typeface="+mn-ea"/>
                <a:cs typeface="+mn-cs"/>
              </a:defRPr>
            </a:pPr>
            <a:r>
              <a:rPr lang="es-CO" sz="1000" b="1"/>
              <a:t>Estudiantes que usan el material bibliográfico en medio físico</a:t>
            </a:r>
          </a:p>
        </c:rich>
      </c:tx>
      <c:layout>
        <c:manualLayout>
          <c:xMode val="edge"/>
          <c:yMode val="edge"/>
          <c:x val="0.31460308326448366"/>
          <c:y val="1.1661607691886245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rgbClr val="002060"/>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hade val="65000"/>
              </a:schemeClr>
            </a:solidFill>
            <a:ln>
              <a:noFill/>
            </a:ln>
            <a:effectLst/>
          </c:spPr>
          <c:invertIfNegative val="0"/>
          <c:dLbls>
            <c:spPr>
              <a:noFill/>
              <a:ln>
                <a:noFill/>
              </a:ln>
              <a:effectLst/>
            </c:spPr>
            <c:txPr>
              <a:bodyPr rot="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2'!$B$25:$C$25,'Ficha 2'!$B$29:$C$29,'Ficha 2'!$B$33:$C$33,'Ficha 2'!$B$37:$C$37,'Ficha 2'!$B$41:$C$41,'Ficha 2'!$B$45:$C$45,'Ficha 2'!$B$49:$C$49,'Ficha 2'!$B$53:$C$53,'Ficha 2'!$B$57:$C$57,'Ficha 2'!$B$61:$C$61,'Ficha 2'!$B$65:$C$65)</c:f>
              <c:multiLvlStrCache>
                <c:ptCount val="11"/>
                <c:lvl>
                  <c:pt idx="0">
                    <c:v>Físico</c:v>
                  </c:pt>
                  <c:pt idx="1">
                    <c:v>Físico</c:v>
                  </c:pt>
                  <c:pt idx="2">
                    <c:v>Físico</c:v>
                  </c:pt>
                  <c:pt idx="3">
                    <c:v>Físico</c:v>
                  </c:pt>
                  <c:pt idx="4">
                    <c:v>Físico</c:v>
                  </c:pt>
                  <c:pt idx="5">
                    <c:v>Físico</c:v>
                  </c:pt>
                  <c:pt idx="6">
                    <c:v>Físico</c:v>
                  </c:pt>
                  <c:pt idx="7">
                    <c:v>Físico</c:v>
                  </c:pt>
                  <c:pt idx="8">
                    <c:v>Físico</c:v>
                  </c:pt>
                  <c:pt idx="9">
                    <c:v>Físico</c:v>
                  </c:pt>
                  <c:pt idx="10">
                    <c:v>Físico</c:v>
                  </c:pt>
                </c:lvl>
                <c:lvl>
                  <c:pt idx="0">
                    <c:v>2016-2
Estudiantes</c:v>
                  </c:pt>
                  <c:pt idx="1">
                    <c:v>2017-1
Estudiantes</c:v>
                  </c:pt>
                  <c:pt idx="2">
                    <c:v>2017-2
Estudiantes</c:v>
                  </c:pt>
                  <c:pt idx="3">
                    <c:v>2018-1
Estudiantes</c:v>
                  </c:pt>
                  <c:pt idx="4">
                    <c:v>2018-2
Estudiantes</c:v>
                  </c:pt>
                  <c:pt idx="5">
                    <c:v>2019-1
Estudiantes</c:v>
                  </c:pt>
                  <c:pt idx="6">
                    <c:v>2019-2
Estudiantes</c:v>
                  </c:pt>
                  <c:pt idx="7">
                    <c:v>2020-1
Estudiantes</c:v>
                  </c:pt>
                  <c:pt idx="8">
                    <c:v>2020-2
Estudiantes</c:v>
                  </c:pt>
                  <c:pt idx="9">
                    <c:v>2021-1
Estudiantes</c:v>
                  </c:pt>
                  <c:pt idx="10">
                    <c:v>2021-2
Estudiantes</c:v>
                  </c:pt>
                </c:lvl>
              </c:multiLvlStrCache>
            </c:multiLvlStrRef>
          </c:cat>
          <c:val>
            <c:numRef>
              <c:extLst>
                <c:ext xmlns:c15="http://schemas.microsoft.com/office/drawing/2012/chart" uri="{02D57815-91ED-43cb-92C2-25804820EDAC}">
                  <c15:fullRef>
                    <c15:sqref>'Ficha 2'!$D$25:$D$68</c15:sqref>
                  </c15:fullRef>
                </c:ext>
              </c:extLst>
              <c:f>('Ficha 2'!$D$25,'Ficha 2'!$D$29,'Ficha 2'!$D$33,'Ficha 2'!$D$37,'Ficha 2'!$D$41,'Ficha 2'!$D$45,'Ficha 2'!$D$49,'Ficha 2'!$D$53,'Ficha 2'!$D$57,'Ficha 2'!$D$61,'Ficha 2'!$D$65)</c:f>
              <c:numCache>
                <c:formatCode>General</c:formatCode>
                <c:ptCount val="11"/>
              </c:numCache>
            </c:numRef>
          </c:val>
          <c:extLst>
            <c:ext xmlns:c16="http://schemas.microsoft.com/office/drawing/2014/chart" uri="{C3380CC4-5D6E-409C-BE32-E72D297353CC}">
              <c16:uniqueId val="{00000000-A8B5-4AEA-858B-95695A7F60B5}"/>
            </c:ext>
          </c:extLst>
        </c:ser>
        <c:ser>
          <c:idx val="1"/>
          <c:order val="1"/>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2'!$B$25:$C$25,'Ficha 2'!$B$29:$C$29,'Ficha 2'!$B$33:$C$33,'Ficha 2'!$B$37:$C$37,'Ficha 2'!$B$41:$C$41,'Ficha 2'!$B$45:$C$45,'Ficha 2'!$B$49:$C$49,'Ficha 2'!$B$53:$C$53,'Ficha 2'!$B$57:$C$57,'Ficha 2'!$B$61:$C$61,'Ficha 2'!$B$65:$C$65)</c:f>
              <c:multiLvlStrCache>
                <c:ptCount val="11"/>
                <c:lvl>
                  <c:pt idx="0">
                    <c:v>Físico</c:v>
                  </c:pt>
                  <c:pt idx="1">
                    <c:v>Físico</c:v>
                  </c:pt>
                  <c:pt idx="2">
                    <c:v>Físico</c:v>
                  </c:pt>
                  <c:pt idx="3">
                    <c:v>Físico</c:v>
                  </c:pt>
                  <c:pt idx="4">
                    <c:v>Físico</c:v>
                  </c:pt>
                  <c:pt idx="5">
                    <c:v>Físico</c:v>
                  </c:pt>
                  <c:pt idx="6">
                    <c:v>Físico</c:v>
                  </c:pt>
                  <c:pt idx="7">
                    <c:v>Físico</c:v>
                  </c:pt>
                  <c:pt idx="8">
                    <c:v>Físico</c:v>
                  </c:pt>
                  <c:pt idx="9">
                    <c:v>Físico</c:v>
                  </c:pt>
                  <c:pt idx="10">
                    <c:v>Físico</c:v>
                  </c:pt>
                </c:lvl>
                <c:lvl>
                  <c:pt idx="0">
                    <c:v>2016-2
Estudiantes</c:v>
                  </c:pt>
                  <c:pt idx="1">
                    <c:v>2017-1
Estudiantes</c:v>
                  </c:pt>
                  <c:pt idx="2">
                    <c:v>2017-2
Estudiantes</c:v>
                  </c:pt>
                  <c:pt idx="3">
                    <c:v>2018-1
Estudiantes</c:v>
                  </c:pt>
                  <c:pt idx="4">
                    <c:v>2018-2
Estudiantes</c:v>
                  </c:pt>
                  <c:pt idx="5">
                    <c:v>2019-1
Estudiantes</c:v>
                  </c:pt>
                  <c:pt idx="6">
                    <c:v>2019-2
Estudiantes</c:v>
                  </c:pt>
                  <c:pt idx="7">
                    <c:v>2020-1
Estudiantes</c:v>
                  </c:pt>
                  <c:pt idx="8">
                    <c:v>2020-2
Estudiantes</c:v>
                  </c:pt>
                  <c:pt idx="9">
                    <c:v>2021-1
Estudiantes</c:v>
                  </c:pt>
                  <c:pt idx="10">
                    <c:v>2021-2
Estudiantes</c:v>
                  </c:pt>
                </c:lvl>
              </c:multiLvlStrCache>
            </c:multiLvlStrRef>
          </c:cat>
          <c:val>
            <c:numRef>
              <c:extLst>
                <c:ext xmlns:c15="http://schemas.microsoft.com/office/drawing/2012/chart" uri="{02D57815-91ED-43cb-92C2-25804820EDAC}">
                  <c15:fullRef>
                    <c15:sqref>'Ficha 2'!$I$25:$I$68</c15:sqref>
                  </c15:fullRef>
                </c:ext>
              </c:extLst>
              <c:f>('Ficha 2'!$I$25,'Ficha 2'!$I$29,'Ficha 2'!$I$33,'Ficha 2'!$I$37,'Ficha 2'!$I$41,'Ficha 2'!$I$45,'Ficha 2'!$I$49,'Ficha 2'!$I$53,'Ficha 2'!$I$57,'Ficha 2'!$I$61,'Ficha 2'!$I$65)</c:f>
              <c:numCache>
                <c:formatCode>0.00%</c:formatCode>
                <c:ptCount val="11"/>
                <c:pt idx="0">
                  <c:v>0.32845794981717313</c:v>
                </c:pt>
                <c:pt idx="1">
                  <c:v>0.26978875031814709</c:v>
                </c:pt>
                <c:pt idx="2">
                  <c:v>0.2354148704684485</c:v>
                </c:pt>
                <c:pt idx="3">
                  <c:v>0.23472285091148512</c:v>
                </c:pt>
                <c:pt idx="4">
                  <c:v>0.2263568478578282</c:v>
                </c:pt>
                <c:pt idx="5">
                  <c:v>0.20814653516075318</c:v>
                </c:pt>
                <c:pt idx="6">
                  <c:v>0.1799313968129912</c:v>
                </c:pt>
                <c:pt idx="7">
                  <c:v>0.11494551115723924</c:v>
                </c:pt>
                <c:pt idx="8">
                  <c:v>2.1908183002407926E-2</c:v>
                </c:pt>
                <c:pt idx="9">
                  <c:v>1.1593876632147681E-2</c:v>
                </c:pt>
                <c:pt idx="10">
                  <c:v>9.0933302895407683E-3</c:v>
                </c:pt>
              </c:numCache>
            </c:numRef>
          </c:val>
          <c:extLst>
            <c:ext xmlns:c16="http://schemas.microsoft.com/office/drawing/2014/chart" uri="{C3380CC4-5D6E-409C-BE32-E72D297353CC}">
              <c16:uniqueId val="{00000001-A8B5-4AEA-858B-95695A7F60B5}"/>
            </c:ext>
          </c:extLst>
        </c:ser>
        <c:ser>
          <c:idx val="2"/>
          <c:order val="2"/>
          <c:spPr>
            <a:solidFill>
              <a:schemeClr val="accent1">
                <a:tint val="6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2'!$B$25:$C$25,'Ficha 2'!$B$29:$C$29,'Ficha 2'!$B$33:$C$33,'Ficha 2'!$B$37:$C$37,'Ficha 2'!$B$41:$C$41,'Ficha 2'!$B$45:$C$45,'Ficha 2'!$B$49:$C$49,'Ficha 2'!$B$53:$C$53,'Ficha 2'!$B$57:$C$57,'Ficha 2'!$B$61:$C$61,'Ficha 2'!$B$65:$C$65)</c:f>
              <c:multiLvlStrCache>
                <c:ptCount val="11"/>
                <c:lvl>
                  <c:pt idx="0">
                    <c:v>Físico</c:v>
                  </c:pt>
                  <c:pt idx="1">
                    <c:v>Físico</c:v>
                  </c:pt>
                  <c:pt idx="2">
                    <c:v>Físico</c:v>
                  </c:pt>
                  <c:pt idx="3">
                    <c:v>Físico</c:v>
                  </c:pt>
                  <c:pt idx="4">
                    <c:v>Físico</c:v>
                  </c:pt>
                  <c:pt idx="5">
                    <c:v>Físico</c:v>
                  </c:pt>
                  <c:pt idx="6">
                    <c:v>Físico</c:v>
                  </c:pt>
                  <c:pt idx="7">
                    <c:v>Físico</c:v>
                  </c:pt>
                  <c:pt idx="8">
                    <c:v>Físico</c:v>
                  </c:pt>
                  <c:pt idx="9">
                    <c:v>Físico</c:v>
                  </c:pt>
                  <c:pt idx="10">
                    <c:v>Físico</c:v>
                  </c:pt>
                </c:lvl>
                <c:lvl>
                  <c:pt idx="0">
                    <c:v>2016-2
Estudiantes</c:v>
                  </c:pt>
                  <c:pt idx="1">
                    <c:v>2017-1
Estudiantes</c:v>
                  </c:pt>
                  <c:pt idx="2">
                    <c:v>2017-2
Estudiantes</c:v>
                  </c:pt>
                  <c:pt idx="3">
                    <c:v>2018-1
Estudiantes</c:v>
                  </c:pt>
                  <c:pt idx="4">
                    <c:v>2018-2
Estudiantes</c:v>
                  </c:pt>
                  <c:pt idx="5">
                    <c:v>2019-1
Estudiantes</c:v>
                  </c:pt>
                  <c:pt idx="6">
                    <c:v>2019-2
Estudiantes</c:v>
                  </c:pt>
                  <c:pt idx="7">
                    <c:v>2020-1
Estudiantes</c:v>
                  </c:pt>
                  <c:pt idx="8">
                    <c:v>2020-2
Estudiantes</c:v>
                  </c:pt>
                  <c:pt idx="9">
                    <c:v>2021-1
Estudiantes</c:v>
                  </c:pt>
                  <c:pt idx="10">
                    <c:v>2021-2
Estudiantes</c:v>
                  </c:pt>
                </c:lvl>
              </c:multiLvlStrCache>
            </c:multiLvlStrRef>
          </c:cat>
          <c:val>
            <c:numRef>
              <c:extLst>
                <c:ext xmlns:c15="http://schemas.microsoft.com/office/drawing/2012/chart" uri="{02D57815-91ED-43cb-92C2-25804820EDAC}">
                  <c15:fullRef>
                    <c15:sqref>'Ficha 2'!$J$25:$J$68</c15:sqref>
                  </c15:fullRef>
                </c:ext>
              </c:extLst>
              <c:f>('Ficha 2'!$J$25,'Ficha 2'!$J$29,'Ficha 2'!$J$33,'Ficha 2'!$J$37,'Ficha 2'!$J$41,'Ficha 2'!$J$45,'Ficha 2'!$J$49,'Ficha 2'!$J$53,'Ficha 2'!$J$57,'Ficha 2'!$J$61,'Ficha 2'!$J$65)</c:f>
              <c:numCache>
                <c:formatCode>0.00%</c:formatCode>
                <c:ptCount val="11"/>
              </c:numCache>
            </c:numRef>
          </c:val>
          <c:extLst>
            <c:ext xmlns:c16="http://schemas.microsoft.com/office/drawing/2014/chart" uri="{C3380CC4-5D6E-409C-BE32-E72D297353CC}">
              <c16:uniqueId val="{00000002-A8B5-4AEA-858B-95695A7F60B5}"/>
            </c:ext>
          </c:extLst>
        </c:ser>
        <c:dLbls>
          <c:dLblPos val="outEnd"/>
          <c:showLegendKey val="0"/>
          <c:showVal val="1"/>
          <c:showCatName val="0"/>
          <c:showSerName val="0"/>
          <c:showPercent val="0"/>
          <c:showBubbleSize val="0"/>
        </c:dLbls>
        <c:gapWidth val="182"/>
        <c:axId val="519724640"/>
        <c:axId val="519730544"/>
      </c:barChart>
      <c:catAx>
        <c:axId val="5197246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crossAx val="519730544"/>
        <c:crosses val="autoZero"/>
        <c:auto val="1"/>
        <c:lblAlgn val="ctr"/>
        <c:lblOffset val="100"/>
        <c:noMultiLvlLbl val="0"/>
      </c:catAx>
      <c:valAx>
        <c:axId val="51973054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crossAx val="51972464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rgbClr val="002060"/>
          </a:solidFill>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1" i="0" u="none" strike="noStrike" kern="1200" spc="0" baseline="0">
                <a:solidFill>
                  <a:srgbClr val="002060"/>
                </a:solidFill>
                <a:latin typeface="+mn-lt"/>
                <a:ea typeface="+mn-ea"/>
                <a:cs typeface="+mn-cs"/>
              </a:defRPr>
            </a:pPr>
            <a:r>
              <a:rPr lang="es-CO" sz="1000" b="1"/>
              <a:t>Estudiantes que usan el material bibliográfico en medio electrónico</a:t>
            </a:r>
          </a:p>
        </c:rich>
      </c:tx>
      <c:layout>
        <c:manualLayout>
          <c:xMode val="edge"/>
          <c:yMode val="edge"/>
          <c:x val="0.26036266369084882"/>
          <c:y val="3.4687101015259007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rgbClr val="002060"/>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hade val="65000"/>
              </a:schemeClr>
            </a:solidFill>
            <a:ln>
              <a:noFill/>
            </a:ln>
            <a:effectLst/>
          </c:spPr>
          <c:invertIfNegative val="0"/>
          <c:dLbls>
            <c:spPr>
              <a:noFill/>
              <a:ln>
                <a:noFill/>
              </a:ln>
              <a:effectLst/>
            </c:spPr>
            <c:txPr>
              <a:bodyPr rot="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2'!$B$26:$C$26,'Ficha 2'!$B$30:$C$30,'Ficha 2'!$B$34:$C$34,'Ficha 2'!$B$38:$C$38,'Ficha 2'!$B$42:$C$42,'Ficha 2'!$B$46:$C$46,'Ficha 2'!$B$50:$C$50,'Ficha 2'!$B$54:$C$54,'Ficha 2'!$B$58:$C$58,'Ficha 2'!$B$62:$C$62,'Ficha 2'!$B$66:$C$66)</c:f>
              <c:multiLvlStrCache>
                <c:ptCount val="11"/>
                <c:lvl>
                  <c:pt idx="0">
                    <c:v>Electrónico</c:v>
                  </c:pt>
                  <c:pt idx="1">
                    <c:v>Electrónico</c:v>
                  </c:pt>
                  <c:pt idx="2">
                    <c:v>475789</c:v>
                  </c:pt>
                  <c:pt idx="3">
                    <c:v>Electrónico</c:v>
                  </c:pt>
                  <c:pt idx="4">
                    <c:v>Electrónico</c:v>
                  </c:pt>
                  <c:pt idx="5">
                    <c:v>Electrónico</c:v>
                  </c:pt>
                  <c:pt idx="6">
                    <c:v>Electrónico</c:v>
                  </c:pt>
                  <c:pt idx="7">
                    <c:v>Electrónico</c:v>
                  </c:pt>
                  <c:pt idx="8">
                    <c:v>Electrónico</c:v>
                  </c:pt>
                  <c:pt idx="9">
                    <c:v>Electrónico</c:v>
                  </c:pt>
                  <c:pt idx="10">
                    <c:v>Electrónico</c:v>
                  </c:pt>
                </c:lvl>
                <c:lvl/>
              </c:multiLvlStrCache>
            </c:multiLvlStrRef>
          </c:cat>
          <c:val>
            <c:numRef>
              <c:extLst>
                <c:ext xmlns:c15="http://schemas.microsoft.com/office/drawing/2012/chart" uri="{02D57815-91ED-43cb-92C2-25804820EDAC}">
                  <c15:fullRef>
                    <c15:sqref>'Ficha 2'!$D$25:$D$68</c15:sqref>
                  </c15:fullRef>
                </c:ext>
              </c:extLst>
              <c:f>('Ficha 2'!$D$26,'Ficha 2'!$D$30,'Ficha 2'!$D$34,'Ficha 2'!$D$38,'Ficha 2'!$D$42,'Ficha 2'!$D$46,'Ficha 2'!$D$50,'Ficha 2'!$D$54,'Ficha 2'!$D$58,'Ficha 2'!$D$62,'Ficha 2'!$D$66)</c:f>
              <c:numCache>
                <c:formatCode>General</c:formatCode>
                <c:ptCount val="11"/>
              </c:numCache>
            </c:numRef>
          </c:val>
          <c:extLst>
            <c:ext xmlns:c16="http://schemas.microsoft.com/office/drawing/2014/chart" uri="{C3380CC4-5D6E-409C-BE32-E72D297353CC}">
              <c16:uniqueId val="{00000000-03DD-49A0-BC11-068B972D0657}"/>
            </c:ext>
          </c:extLst>
        </c:ser>
        <c:ser>
          <c:idx val="1"/>
          <c:order val="1"/>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2'!$B$26:$C$26,'Ficha 2'!$B$30:$C$30,'Ficha 2'!$B$34:$C$34,'Ficha 2'!$B$38:$C$38,'Ficha 2'!$B$42:$C$42,'Ficha 2'!$B$46:$C$46,'Ficha 2'!$B$50:$C$50,'Ficha 2'!$B$54:$C$54,'Ficha 2'!$B$58:$C$58,'Ficha 2'!$B$62:$C$62,'Ficha 2'!$B$66:$C$66)</c:f>
              <c:multiLvlStrCache>
                <c:ptCount val="11"/>
                <c:lvl>
                  <c:pt idx="0">
                    <c:v>Electrónico</c:v>
                  </c:pt>
                  <c:pt idx="1">
                    <c:v>Electrónico</c:v>
                  </c:pt>
                  <c:pt idx="2">
                    <c:v>475789</c:v>
                  </c:pt>
                  <c:pt idx="3">
                    <c:v>Electrónico</c:v>
                  </c:pt>
                  <c:pt idx="4">
                    <c:v>Electrónico</c:v>
                  </c:pt>
                  <c:pt idx="5">
                    <c:v>Electrónico</c:v>
                  </c:pt>
                  <c:pt idx="6">
                    <c:v>Electrónico</c:v>
                  </c:pt>
                  <c:pt idx="7">
                    <c:v>Electrónico</c:v>
                  </c:pt>
                  <c:pt idx="8">
                    <c:v>Electrónico</c:v>
                  </c:pt>
                  <c:pt idx="9">
                    <c:v>Electrónico</c:v>
                  </c:pt>
                  <c:pt idx="10">
                    <c:v>Electrónico</c:v>
                  </c:pt>
                </c:lvl>
                <c:lvl/>
              </c:multiLvlStrCache>
            </c:multiLvlStrRef>
          </c:cat>
          <c:val>
            <c:numRef>
              <c:extLst>
                <c:ext xmlns:c15="http://schemas.microsoft.com/office/drawing/2012/chart" uri="{02D57815-91ED-43cb-92C2-25804820EDAC}">
                  <c15:fullRef>
                    <c15:sqref>'Ficha 2'!$I$25:$I$68</c15:sqref>
                  </c15:fullRef>
                </c:ext>
              </c:extLst>
              <c:f>('Ficha 2'!$I$26,'Ficha 2'!$I$30,'Ficha 2'!$I$34,'Ficha 2'!$I$38,'Ficha 2'!$I$42,'Ficha 2'!$I$46,'Ficha 2'!$I$50,'Ficha 2'!$I$54,'Ficha 2'!$I$58,'Ficha 2'!$I$62,'Ficha 2'!$I$66)</c:f>
              <c:numCache>
                <c:formatCode>0.00%</c:formatCode>
                <c:ptCount val="11"/>
                <c:pt idx="0">
                  <c:v>0.18522254444584541</c:v>
                </c:pt>
                <c:pt idx="1">
                  <c:v>0.18651904640705863</c:v>
                </c:pt>
                <c:pt idx="2">
                  <c:v>0.21349098821693968</c:v>
                </c:pt>
                <c:pt idx="3">
                  <c:v>0.27328093494094891</c:v>
                </c:pt>
                <c:pt idx="4">
                  <c:v>0.25472445872095451</c:v>
                </c:pt>
                <c:pt idx="5">
                  <c:v>0.24524998932581871</c:v>
                </c:pt>
                <c:pt idx="6">
                  <c:v>0.2559159393860449</c:v>
                </c:pt>
                <c:pt idx="7">
                  <c:v>0.2749524303753676</c:v>
                </c:pt>
                <c:pt idx="8">
                  <c:v>0.27209568546954566</c:v>
                </c:pt>
                <c:pt idx="9">
                  <c:v>0.22002101155635601</c:v>
                </c:pt>
                <c:pt idx="10">
                  <c:v>0.20534185595251683</c:v>
                </c:pt>
              </c:numCache>
            </c:numRef>
          </c:val>
          <c:extLst>
            <c:ext xmlns:c16="http://schemas.microsoft.com/office/drawing/2014/chart" uri="{C3380CC4-5D6E-409C-BE32-E72D297353CC}">
              <c16:uniqueId val="{00000001-03DD-49A0-BC11-068B972D0657}"/>
            </c:ext>
          </c:extLst>
        </c:ser>
        <c:ser>
          <c:idx val="2"/>
          <c:order val="2"/>
          <c:spPr>
            <a:solidFill>
              <a:schemeClr val="accent1">
                <a:tint val="6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2'!$B$26:$C$26,'Ficha 2'!$B$30:$C$30,'Ficha 2'!$B$34:$C$34,'Ficha 2'!$B$38:$C$38,'Ficha 2'!$B$42:$C$42,'Ficha 2'!$B$46:$C$46,'Ficha 2'!$B$50:$C$50,'Ficha 2'!$B$54:$C$54,'Ficha 2'!$B$58:$C$58,'Ficha 2'!$B$62:$C$62,'Ficha 2'!$B$66:$C$66)</c:f>
              <c:multiLvlStrCache>
                <c:ptCount val="11"/>
                <c:lvl>
                  <c:pt idx="0">
                    <c:v>Electrónico</c:v>
                  </c:pt>
                  <c:pt idx="1">
                    <c:v>Electrónico</c:v>
                  </c:pt>
                  <c:pt idx="2">
                    <c:v>475789</c:v>
                  </c:pt>
                  <c:pt idx="3">
                    <c:v>Electrónico</c:v>
                  </c:pt>
                  <c:pt idx="4">
                    <c:v>Electrónico</c:v>
                  </c:pt>
                  <c:pt idx="5">
                    <c:v>Electrónico</c:v>
                  </c:pt>
                  <c:pt idx="6">
                    <c:v>Electrónico</c:v>
                  </c:pt>
                  <c:pt idx="7">
                    <c:v>Electrónico</c:v>
                  </c:pt>
                  <c:pt idx="8">
                    <c:v>Electrónico</c:v>
                  </c:pt>
                  <c:pt idx="9">
                    <c:v>Electrónico</c:v>
                  </c:pt>
                  <c:pt idx="10">
                    <c:v>Electrónico</c:v>
                  </c:pt>
                </c:lvl>
                <c:lvl/>
              </c:multiLvlStrCache>
            </c:multiLvlStrRef>
          </c:cat>
          <c:val>
            <c:numRef>
              <c:extLst>
                <c:ext xmlns:c15="http://schemas.microsoft.com/office/drawing/2012/chart" uri="{02D57815-91ED-43cb-92C2-25804820EDAC}">
                  <c15:fullRef>
                    <c15:sqref>'Ficha 2'!$J$25:$J$68</c15:sqref>
                  </c15:fullRef>
                </c:ext>
              </c:extLst>
              <c:f>('Ficha 2'!$J$26,'Ficha 2'!$J$30,'Ficha 2'!$J$34,'Ficha 2'!$J$38,'Ficha 2'!$J$42,'Ficha 2'!$J$46,'Ficha 2'!$J$50,'Ficha 2'!$J$54,'Ficha 2'!$J$58,'Ficha 2'!$J$62,'Ficha 2'!$J$66)</c:f>
              <c:numCache>
                <c:formatCode>0.00%</c:formatCode>
                <c:ptCount val="11"/>
              </c:numCache>
            </c:numRef>
          </c:val>
          <c:extLst>
            <c:ext xmlns:c16="http://schemas.microsoft.com/office/drawing/2014/chart" uri="{C3380CC4-5D6E-409C-BE32-E72D297353CC}">
              <c16:uniqueId val="{00000002-03DD-49A0-BC11-068B972D0657}"/>
            </c:ext>
          </c:extLst>
        </c:ser>
        <c:dLbls>
          <c:dLblPos val="outEnd"/>
          <c:showLegendKey val="0"/>
          <c:showVal val="1"/>
          <c:showCatName val="0"/>
          <c:showSerName val="0"/>
          <c:showPercent val="0"/>
          <c:showBubbleSize val="0"/>
        </c:dLbls>
        <c:gapWidth val="182"/>
        <c:axId val="519724640"/>
        <c:axId val="519730544"/>
      </c:barChart>
      <c:catAx>
        <c:axId val="5197246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crossAx val="519730544"/>
        <c:crosses val="autoZero"/>
        <c:auto val="1"/>
        <c:lblAlgn val="ctr"/>
        <c:lblOffset val="100"/>
        <c:noMultiLvlLbl val="0"/>
      </c:catAx>
      <c:valAx>
        <c:axId val="51973054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crossAx val="51972464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rgbClr val="002060"/>
          </a:solidFill>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1" i="0" u="none" strike="noStrike" kern="1200" spc="0" baseline="0">
                <a:solidFill>
                  <a:srgbClr val="002060"/>
                </a:solidFill>
                <a:latin typeface="+mn-lt"/>
                <a:ea typeface="+mn-ea"/>
                <a:cs typeface="+mn-cs"/>
              </a:defRPr>
            </a:pPr>
            <a:r>
              <a:rPr lang="es-CO" sz="1000" b="1"/>
              <a:t>Docentes que usan el material bibliográfico en medio físico</a:t>
            </a:r>
          </a:p>
        </c:rich>
      </c:tx>
      <c:layout>
        <c:manualLayout>
          <c:xMode val="edge"/>
          <c:yMode val="edge"/>
          <c:x val="0.30648491512433168"/>
          <c:y val="0"/>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rgbClr val="002060"/>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hade val="65000"/>
              </a:schemeClr>
            </a:solidFill>
            <a:ln>
              <a:noFill/>
            </a:ln>
            <a:effectLst/>
          </c:spPr>
          <c:invertIfNegative val="0"/>
          <c:dLbls>
            <c:spPr>
              <a:noFill/>
              <a:ln>
                <a:noFill/>
              </a:ln>
              <a:effectLst/>
            </c:spPr>
            <c:txPr>
              <a:bodyPr rot="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2'!$B$27:$C$27,'Ficha 2'!$B$31:$C$31,'Ficha 2'!$B$35:$C$35,'Ficha 2'!$B$39:$C$39,'Ficha 2'!$B$43:$C$43,'Ficha 2'!$B$47:$C$47,'Ficha 2'!$B$51:$C$51,'Ficha 2'!$B$55:$C$55,'Ficha 2'!$B$59:$C$59,'Ficha 2'!$B$63:$C$63,'Ficha 2'!$B$67:$C$67)</c:f>
              <c:multiLvlStrCache>
                <c:ptCount val="11"/>
                <c:lvl>
                  <c:pt idx="0">
                    <c:v>Físico</c:v>
                  </c:pt>
                  <c:pt idx="1">
                    <c:v>Físico</c:v>
                  </c:pt>
                  <c:pt idx="2">
                    <c:v>Físico</c:v>
                  </c:pt>
                  <c:pt idx="3">
                    <c:v>Físico</c:v>
                  </c:pt>
                  <c:pt idx="4">
                    <c:v>Físico</c:v>
                  </c:pt>
                  <c:pt idx="5">
                    <c:v>Físico</c:v>
                  </c:pt>
                  <c:pt idx="6">
                    <c:v>Físico</c:v>
                  </c:pt>
                  <c:pt idx="7">
                    <c:v>Físico</c:v>
                  </c:pt>
                  <c:pt idx="8">
                    <c:v>Físico</c:v>
                  </c:pt>
                  <c:pt idx="9">
                    <c:v>Físico</c:v>
                  </c:pt>
                  <c:pt idx="10">
                    <c:v>Físico</c:v>
                  </c:pt>
                </c:lvl>
                <c:lvl>
                  <c:pt idx="0">
                    <c:v>2016-2
Docentes</c:v>
                  </c:pt>
                  <c:pt idx="1">
                    <c:v>2017-1
Docentes</c:v>
                  </c:pt>
                  <c:pt idx="2">
                    <c:v>2017-2
Docentes</c:v>
                  </c:pt>
                  <c:pt idx="3">
                    <c:v>2018-1
Docentes</c:v>
                  </c:pt>
                  <c:pt idx="4">
                    <c:v>2018-2
Docentes</c:v>
                  </c:pt>
                  <c:pt idx="5">
                    <c:v>2019-1
Docentes</c:v>
                  </c:pt>
                  <c:pt idx="6">
                    <c:v>2019-2
Docentes</c:v>
                  </c:pt>
                  <c:pt idx="7">
                    <c:v>2020-1
Docentes</c:v>
                  </c:pt>
                  <c:pt idx="8">
                    <c:v>2020-2
Docentes</c:v>
                  </c:pt>
                  <c:pt idx="9">
                    <c:v>2021-1
Docentes</c:v>
                  </c:pt>
                  <c:pt idx="10">
                    <c:v>2021-2
Docentes</c:v>
                  </c:pt>
                </c:lvl>
              </c:multiLvlStrCache>
            </c:multiLvlStrRef>
          </c:cat>
          <c:val>
            <c:numRef>
              <c:extLst>
                <c:ext xmlns:c15="http://schemas.microsoft.com/office/drawing/2012/chart" uri="{02D57815-91ED-43cb-92C2-25804820EDAC}">
                  <c15:fullRef>
                    <c15:sqref>'Ficha 2'!$D$25:$D$68</c15:sqref>
                  </c15:fullRef>
                </c:ext>
              </c:extLst>
              <c:f>('Ficha 2'!$D$27,'Ficha 2'!$D$31,'Ficha 2'!$D$35,'Ficha 2'!$D$39,'Ficha 2'!$D$43,'Ficha 2'!$D$47,'Ficha 2'!$D$51,'Ficha 2'!$D$55,'Ficha 2'!$D$59,'Ficha 2'!$D$63,'Ficha 2'!$D$67)</c:f>
              <c:numCache>
                <c:formatCode>General</c:formatCode>
                <c:ptCount val="11"/>
              </c:numCache>
            </c:numRef>
          </c:val>
          <c:extLst>
            <c:ext xmlns:c16="http://schemas.microsoft.com/office/drawing/2014/chart" uri="{C3380CC4-5D6E-409C-BE32-E72D297353CC}">
              <c16:uniqueId val="{00000000-0247-4681-B733-9D0F46B24985}"/>
            </c:ext>
          </c:extLst>
        </c:ser>
        <c:ser>
          <c:idx val="1"/>
          <c:order val="1"/>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2'!$B$27:$C$27,'Ficha 2'!$B$31:$C$31,'Ficha 2'!$B$35:$C$35,'Ficha 2'!$B$39:$C$39,'Ficha 2'!$B$43:$C$43,'Ficha 2'!$B$47:$C$47,'Ficha 2'!$B$51:$C$51,'Ficha 2'!$B$55:$C$55,'Ficha 2'!$B$59:$C$59,'Ficha 2'!$B$63:$C$63,'Ficha 2'!$B$67:$C$67)</c:f>
              <c:multiLvlStrCache>
                <c:ptCount val="11"/>
                <c:lvl>
                  <c:pt idx="0">
                    <c:v>Físico</c:v>
                  </c:pt>
                  <c:pt idx="1">
                    <c:v>Físico</c:v>
                  </c:pt>
                  <c:pt idx="2">
                    <c:v>Físico</c:v>
                  </c:pt>
                  <c:pt idx="3">
                    <c:v>Físico</c:v>
                  </c:pt>
                  <c:pt idx="4">
                    <c:v>Físico</c:v>
                  </c:pt>
                  <c:pt idx="5">
                    <c:v>Físico</c:v>
                  </c:pt>
                  <c:pt idx="6">
                    <c:v>Físico</c:v>
                  </c:pt>
                  <c:pt idx="7">
                    <c:v>Físico</c:v>
                  </c:pt>
                  <c:pt idx="8">
                    <c:v>Físico</c:v>
                  </c:pt>
                  <c:pt idx="9">
                    <c:v>Físico</c:v>
                  </c:pt>
                  <c:pt idx="10">
                    <c:v>Físico</c:v>
                  </c:pt>
                </c:lvl>
                <c:lvl>
                  <c:pt idx="0">
                    <c:v>2016-2
Docentes</c:v>
                  </c:pt>
                  <c:pt idx="1">
                    <c:v>2017-1
Docentes</c:v>
                  </c:pt>
                  <c:pt idx="2">
                    <c:v>2017-2
Docentes</c:v>
                  </c:pt>
                  <c:pt idx="3">
                    <c:v>2018-1
Docentes</c:v>
                  </c:pt>
                  <c:pt idx="4">
                    <c:v>2018-2
Docentes</c:v>
                  </c:pt>
                  <c:pt idx="5">
                    <c:v>2019-1
Docentes</c:v>
                  </c:pt>
                  <c:pt idx="6">
                    <c:v>2019-2
Docentes</c:v>
                  </c:pt>
                  <c:pt idx="7">
                    <c:v>2020-1
Docentes</c:v>
                  </c:pt>
                  <c:pt idx="8">
                    <c:v>2020-2
Docentes</c:v>
                  </c:pt>
                  <c:pt idx="9">
                    <c:v>2021-1
Docentes</c:v>
                  </c:pt>
                  <c:pt idx="10">
                    <c:v>2021-2
Docentes</c:v>
                  </c:pt>
                </c:lvl>
              </c:multiLvlStrCache>
            </c:multiLvlStrRef>
          </c:cat>
          <c:val>
            <c:numRef>
              <c:extLst>
                <c:ext xmlns:c15="http://schemas.microsoft.com/office/drawing/2012/chart" uri="{02D57815-91ED-43cb-92C2-25804820EDAC}">
                  <c15:fullRef>
                    <c15:sqref>'Ficha 2'!$I$25:$I$68</c15:sqref>
                  </c15:fullRef>
                </c:ext>
              </c:extLst>
              <c:f>('Ficha 2'!$I$27,'Ficha 2'!$I$31,'Ficha 2'!$I$35,'Ficha 2'!$I$39,'Ficha 2'!$I$43,'Ficha 2'!$I$47,'Ficha 2'!$I$51,'Ficha 2'!$I$55,'Ficha 2'!$I$59,'Ficha 2'!$I$63,'Ficha 2'!$I$67)</c:f>
              <c:numCache>
                <c:formatCode>0.00%</c:formatCode>
                <c:ptCount val="11"/>
                <c:pt idx="0">
                  <c:v>0.23371335504885993</c:v>
                </c:pt>
                <c:pt idx="1">
                  <c:v>0.23958333333333334</c:v>
                </c:pt>
                <c:pt idx="2">
                  <c:v>0.21336370539104024</c:v>
                </c:pt>
                <c:pt idx="3">
                  <c:v>0.19984744469870327</c:v>
                </c:pt>
                <c:pt idx="4">
                  <c:v>0.16825863335782512</c:v>
                </c:pt>
                <c:pt idx="5">
                  <c:v>0.17998506348020912</c:v>
                </c:pt>
                <c:pt idx="6">
                  <c:v>0.15351812366737741</c:v>
                </c:pt>
                <c:pt idx="7">
                  <c:v>0.13448534936138243</c:v>
                </c:pt>
                <c:pt idx="8">
                  <c:v>4.0030211480362538E-2</c:v>
                </c:pt>
                <c:pt idx="9">
                  <c:v>2.8700906344410877E-2</c:v>
                </c:pt>
                <c:pt idx="10">
                  <c:v>2.4924471299093656E-2</c:v>
                </c:pt>
              </c:numCache>
            </c:numRef>
          </c:val>
          <c:extLst>
            <c:ext xmlns:c16="http://schemas.microsoft.com/office/drawing/2014/chart" uri="{C3380CC4-5D6E-409C-BE32-E72D297353CC}">
              <c16:uniqueId val="{00000001-0247-4681-B733-9D0F46B24985}"/>
            </c:ext>
          </c:extLst>
        </c:ser>
        <c:ser>
          <c:idx val="2"/>
          <c:order val="2"/>
          <c:spPr>
            <a:solidFill>
              <a:schemeClr val="accent1">
                <a:tint val="6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2'!$B$27:$C$27,'Ficha 2'!$B$31:$C$31,'Ficha 2'!$B$35:$C$35,'Ficha 2'!$B$39:$C$39,'Ficha 2'!$B$43:$C$43,'Ficha 2'!$B$47:$C$47,'Ficha 2'!$B$51:$C$51,'Ficha 2'!$B$55:$C$55,'Ficha 2'!$B$59:$C$59,'Ficha 2'!$B$63:$C$63,'Ficha 2'!$B$67:$C$67)</c:f>
              <c:multiLvlStrCache>
                <c:ptCount val="11"/>
                <c:lvl>
                  <c:pt idx="0">
                    <c:v>Físico</c:v>
                  </c:pt>
                  <c:pt idx="1">
                    <c:v>Físico</c:v>
                  </c:pt>
                  <c:pt idx="2">
                    <c:v>Físico</c:v>
                  </c:pt>
                  <c:pt idx="3">
                    <c:v>Físico</c:v>
                  </c:pt>
                  <c:pt idx="4">
                    <c:v>Físico</c:v>
                  </c:pt>
                  <c:pt idx="5">
                    <c:v>Físico</c:v>
                  </c:pt>
                  <c:pt idx="6">
                    <c:v>Físico</c:v>
                  </c:pt>
                  <c:pt idx="7">
                    <c:v>Físico</c:v>
                  </c:pt>
                  <c:pt idx="8">
                    <c:v>Físico</c:v>
                  </c:pt>
                  <c:pt idx="9">
                    <c:v>Físico</c:v>
                  </c:pt>
                  <c:pt idx="10">
                    <c:v>Físico</c:v>
                  </c:pt>
                </c:lvl>
                <c:lvl>
                  <c:pt idx="0">
                    <c:v>2016-2
Docentes</c:v>
                  </c:pt>
                  <c:pt idx="1">
                    <c:v>2017-1
Docentes</c:v>
                  </c:pt>
                  <c:pt idx="2">
                    <c:v>2017-2
Docentes</c:v>
                  </c:pt>
                  <c:pt idx="3">
                    <c:v>2018-1
Docentes</c:v>
                  </c:pt>
                  <c:pt idx="4">
                    <c:v>2018-2
Docentes</c:v>
                  </c:pt>
                  <c:pt idx="5">
                    <c:v>2019-1
Docentes</c:v>
                  </c:pt>
                  <c:pt idx="6">
                    <c:v>2019-2
Docentes</c:v>
                  </c:pt>
                  <c:pt idx="7">
                    <c:v>2020-1
Docentes</c:v>
                  </c:pt>
                  <c:pt idx="8">
                    <c:v>2020-2
Docentes</c:v>
                  </c:pt>
                  <c:pt idx="9">
                    <c:v>2021-1
Docentes</c:v>
                  </c:pt>
                  <c:pt idx="10">
                    <c:v>2021-2
Docentes</c:v>
                  </c:pt>
                </c:lvl>
              </c:multiLvlStrCache>
            </c:multiLvlStrRef>
          </c:cat>
          <c:val>
            <c:numRef>
              <c:extLst>
                <c:ext xmlns:c15="http://schemas.microsoft.com/office/drawing/2012/chart" uri="{02D57815-91ED-43cb-92C2-25804820EDAC}">
                  <c15:fullRef>
                    <c15:sqref>'Ficha 2'!$J$25:$J$68</c15:sqref>
                  </c15:fullRef>
                </c:ext>
              </c:extLst>
              <c:f>('Ficha 2'!$J$27,'Ficha 2'!$J$31,'Ficha 2'!$J$35,'Ficha 2'!$J$39,'Ficha 2'!$J$43,'Ficha 2'!$J$47,'Ficha 2'!$J$51,'Ficha 2'!$J$55,'Ficha 2'!$J$59,'Ficha 2'!$J$63,'Ficha 2'!$J$67)</c:f>
              <c:numCache>
                <c:formatCode>0.00%</c:formatCode>
                <c:ptCount val="11"/>
              </c:numCache>
            </c:numRef>
          </c:val>
          <c:extLst>
            <c:ext xmlns:c16="http://schemas.microsoft.com/office/drawing/2014/chart" uri="{C3380CC4-5D6E-409C-BE32-E72D297353CC}">
              <c16:uniqueId val="{00000002-0247-4681-B733-9D0F46B24985}"/>
            </c:ext>
          </c:extLst>
        </c:ser>
        <c:dLbls>
          <c:dLblPos val="outEnd"/>
          <c:showLegendKey val="0"/>
          <c:showVal val="1"/>
          <c:showCatName val="0"/>
          <c:showSerName val="0"/>
          <c:showPercent val="0"/>
          <c:showBubbleSize val="0"/>
        </c:dLbls>
        <c:gapWidth val="182"/>
        <c:axId val="519724640"/>
        <c:axId val="519730544"/>
      </c:barChart>
      <c:catAx>
        <c:axId val="5197246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crossAx val="519730544"/>
        <c:crosses val="autoZero"/>
        <c:auto val="1"/>
        <c:lblAlgn val="ctr"/>
        <c:lblOffset val="100"/>
        <c:noMultiLvlLbl val="0"/>
      </c:catAx>
      <c:valAx>
        <c:axId val="51973054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crossAx val="51972464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rgbClr val="002060"/>
          </a:solidFill>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1" i="0" u="none" strike="noStrike" kern="1200" spc="0" baseline="0">
                <a:solidFill>
                  <a:srgbClr val="002060"/>
                </a:solidFill>
                <a:latin typeface="+mn-lt"/>
                <a:ea typeface="+mn-ea"/>
                <a:cs typeface="+mn-cs"/>
              </a:defRPr>
            </a:pPr>
            <a:r>
              <a:rPr lang="es-CO" sz="1000" b="1"/>
              <a:t>Docentes que usan el material bibliográfico en</a:t>
            </a:r>
            <a:r>
              <a:rPr lang="es-CO" sz="1000" b="1" baseline="0"/>
              <a:t> medio </a:t>
            </a:r>
            <a:r>
              <a:rPr lang="es-CO" sz="1000" b="1"/>
              <a:t>electrónico</a:t>
            </a:r>
          </a:p>
        </c:rich>
      </c:tx>
      <c:layout>
        <c:manualLayout>
          <c:xMode val="edge"/>
          <c:yMode val="edge"/>
          <c:x val="0.30654859141259744"/>
          <c:y val="7.2380942610746407E-3"/>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rgbClr val="002060"/>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hade val="65000"/>
              </a:schemeClr>
            </a:solidFill>
            <a:ln>
              <a:noFill/>
            </a:ln>
            <a:effectLst/>
          </c:spPr>
          <c:invertIfNegative val="0"/>
          <c:dLbls>
            <c:spPr>
              <a:noFill/>
              <a:ln>
                <a:noFill/>
              </a:ln>
              <a:effectLst/>
            </c:spPr>
            <c:txPr>
              <a:bodyPr rot="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2'!$B$28:$C$28,'Ficha 2'!$B$32:$C$32,'Ficha 2'!$B$36:$C$36,'Ficha 2'!$B$40:$C$40,'Ficha 2'!$B$44:$C$44,'Ficha 2'!$B$48:$C$48,'Ficha 2'!$B$52:$C$52,'Ficha 2'!$B$56:$C$56,'Ficha 2'!$B$60:$C$60,'Ficha 2'!$B$64:$C$64,'Ficha 2'!$B$68:$C$68)</c:f>
              <c:multiLvlStrCache>
                <c:ptCount val="11"/>
                <c:lvl>
                  <c:pt idx="0">
                    <c:v>Electrónico</c:v>
                  </c:pt>
                  <c:pt idx="1">
                    <c:v>Electrónico</c:v>
                  </c:pt>
                  <c:pt idx="2">
                    <c:v>Electrónico</c:v>
                  </c:pt>
                  <c:pt idx="3">
                    <c:v>Electrónico</c:v>
                  </c:pt>
                  <c:pt idx="4">
                    <c:v>Electrónico</c:v>
                  </c:pt>
                  <c:pt idx="5">
                    <c:v>Electrónico</c:v>
                  </c:pt>
                  <c:pt idx="6">
                    <c:v>Electrónico</c:v>
                  </c:pt>
                  <c:pt idx="7">
                    <c:v>Electrónico</c:v>
                  </c:pt>
                  <c:pt idx="8">
                    <c:v>Electrónico</c:v>
                  </c:pt>
                  <c:pt idx="9">
                    <c:v>Electrónico</c:v>
                  </c:pt>
                  <c:pt idx="10">
                    <c:v>Electrónico</c:v>
                  </c:pt>
                </c:lvl>
                <c:lvl/>
              </c:multiLvlStrCache>
            </c:multiLvlStrRef>
          </c:cat>
          <c:val>
            <c:numRef>
              <c:extLst>
                <c:ext xmlns:c15="http://schemas.microsoft.com/office/drawing/2012/chart" uri="{02D57815-91ED-43cb-92C2-25804820EDAC}">
                  <c15:fullRef>
                    <c15:sqref>'Ficha 2'!$D$25:$D$68</c15:sqref>
                  </c15:fullRef>
                </c:ext>
              </c:extLst>
              <c:f>('Ficha 2'!$D$28,'Ficha 2'!$D$32,'Ficha 2'!$D$36,'Ficha 2'!$D$40,'Ficha 2'!$D$44,'Ficha 2'!$D$48,'Ficha 2'!$D$52,'Ficha 2'!$D$56,'Ficha 2'!$D$60,'Ficha 2'!$D$64,'Ficha 2'!$D$68)</c:f>
              <c:numCache>
                <c:formatCode>General</c:formatCode>
                <c:ptCount val="11"/>
              </c:numCache>
            </c:numRef>
          </c:val>
          <c:extLst>
            <c:ext xmlns:c16="http://schemas.microsoft.com/office/drawing/2014/chart" uri="{C3380CC4-5D6E-409C-BE32-E72D297353CC}">
              <c16:uniqueId val="{00000000-4C26-4EF2-BE1E-63373CB81028}"/>
            </c:ext>
          </c:extLst>
        </c:ser>
        <c:ser>
          <c:idx val="1"/>
          <c:order val="1"/>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2'!$B$28:$C$28,'Ficha 2'!$B$32:$C$32,'Ficha 2'!$B$36:$C$36,'Ficha 2'!$B$40:$C$40,'Ficha 2'!$B$44:$C$44,'Ficha 2'!$B$48:$C$48,'Ficha 2'!$B$52:$C$52,'Ficha 2'!$B$56:$C$56,'Ficha 2'!$B$60:$C$60,'Ficha 2'!$B$64:$C$64,'Ficha 2'!$B$68:$C$68)</c:f>
              <c:multiLvlStrCache>
                <c:ptCount val="11"/>
                <c:lvl>
                  <c:pt idx="0">
                    <c:v>Electrónico</c:v>
                  </c:pt>
                  <c:pt idx="1">
                    <c:v>Electrónico</c:v>
                  </c:pt>
                  <c:pt idx="2">
                    <c:v>Electrónico</c:v>
                  </c:pt>
                  <c:pt idx="3">
                    <c:v>Electrónico</c:v>
                  </c:pt>
                  <c:pt idx="4">
                    <c:v>Electrónico</c:v>
                  </c:pt>
                  <c:pt idx="5">
                    <c:v>Electrónico</c:v>
                  </c:pt>
                  <c:pt idx="6">
                    <c:v>Electrónico</c:v>
                  </c:pt>
                  <c:pt idx="7">
                    <c:v>Electrónico</c:v>
                  </c:pt>
                  <c:pt idx="8">
                    <c:v>Electrónico</c:v>
                  </c:pt>
                  <c:pt idx="9">
                    <c:v>Electrónico</c:v>
                  </c:pt>
                  <c:pt idx="10">
                    <c:v>Electrónico</c:v>
                  </c:pt>
                </c:lvl>
                <c:lvl/>
              </c:multiLvlStrCache>
            </c:multiLvlStrRef>
          </c:cat>
          <c:val>
            <c:numRef>
              <c:extLst>
                <c:ext xmlns:c15="http://schemas.microsoft.com/office/drawing/2012/chart" uri="{02D57815-91ED-43cb-92C2-25804820EDAC}">
                  <c15:fullRef>
                    <c15:sqref>'Ficha 2'!$I$25:$I$68</c15:sqref>
                  </c15:fullRef>
                </c:ext>
              </c:extLst>
              <c:f>('Ficha 2'!$I$28,'Ficha 2'!$I$32,'Ficha 2'!$I$36,'Ficha 2'!$I$40,'Ficha 2'!$I$44,'Ficha 2'!$I$48,'Ficha 2'!$I$52,'Ficha 2'!$I$56,'Ficha 2'!$I$60,'Ficha 2'!$I$64,'Ficha 2'!$I$68)</c:f>
              <c:numCache>
                <c:formatCode>0.00%</c:formatCode>
                <c:ptCount val="11"/>
                <c:pt idx="0">
                  <c:v>0.11889250814332247</c:v>
                </c:pt>
                <c:pt idx="1">
                  <c:v>0.16266025641025642</c:v>
                </c:pt>
                <c:pt idx="2">
                  <c:v>0.17084282460136674</c:v>
                </c:pt>
                <c:pt idx="3">
                  <c:v>0.20976353928299007</c:v>
                </c:pt>
                <c:pt idx="4">
                  <c:v>0.20205731080088171</c:v>
                </c:pt>
                <c:pt idx="5">
                  <c:v>0.23973114264376399</c:v>
                </c:pt>
                <c:pt idx="6">
                  <c:v>0.16986496090973702</c:v>
                </c:pt>
                <c:pt idx="7">
                  <c:v>0.28925619834710742</c:v>
                </c:pt>
                <c:pt idx="8">
                  <c:v>0.30060422960725075</c:v>
                </c:pt>
                <c:pt idx="9">
                  <c:v>0.19033232628398791</c:v>
                </c:pt>
                <c:pt idx="10">
                  <c:v>0.18429003021148035</c:v>
                </c:pt>
              </c:numCache>
            </c:numRef>
          </c:val>
          <c:extLst>
            <c:ext xmlns:c16="http://schemas.microsoft.com/office/drawing/2014/chart" uri="{C3380CC4-5D6E-409C-BE32-E72D297353CC}">
              <c16:uniqueId val="{00000001-4C26-4EF2-BE1E-63373CB81028}"/>
            </c:ext>
          </c:extLst>
        </c:ser>
        <c:ser>
          <c:idx val="2"/>
          <c:order val="2"/>
          <c:spPr>
            <a:solidFill>
              <a:schemeClr val="accent1">
                <a:tint val="6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extLst>
                <c:ext xmlns:c15="http://schemas.microsoft.com/office/drawing/2012/chart" uri="{02D57815-91ED-43cb-92C2-25804820EDAC}">
                  <c15:fullRef>
                    <c15:sqref>'Ficha 2'!$B$25:$C$68</c15:sqref>
                  </c15:fullRef>
                </c:ext>
              </c:extLst>
              <c:f>('Ficha 2'!$B$28:$C$28,'Ficha 2'!$B$32:$C$32,'Ficha 2'!$B$36:$C$36,'Ficha 2'!$B$40:$C$40,'Ficha 2'!$B$44:$C$44,'Ficha 2'!$B$48:$C$48,'Ficha 2'!$B$52:$C$52,'Ficha 2'!$B$56:$C$56,'Ficha 2'!$B$60:$C$60,'Ficha 2'!$B$64:$C$64,'Ficha 2'!$B$68:$C$68)</c:f>
              <c:multiLvlStrCache>
                <c:ptCount val="11"/>
                <c:lvl>
                  <c:pt idx="0">
                    <c:v>Electrónico</c:v>
                  </c:pt>
                  <c:pt idx="1">
                    <c:v>Electrónico</c:v>
                  </c:pt>
                  <c:pt idx="2">
                    <c:v>Electrónico</c:v>
                  </c:pt>
                  <c:pt idx="3">
                    <c:v>Electrónico</c:v>
                  </c:pt>
                  <c:pt idx="4">
                    <c:v>Electrónico</c:v>
                  </c:pt>
                  <c:pt idx="5">
                    <c:v>Electrónico</c:v>
                  </c:pt>
                  <c:pt idx="6">
                    <c:v>Electrónico</c:v>
                  </c:pt>
                  <c:pt idx="7">
                    <c:v>Electrónico</c:v>
                  </c:pt>
                  <c:pt idx="8">
                    <c:v>Electrónico</c:v>
                  </c:pt>
                  <c:pt idx="9">
                    <c:v>Electrónico</c:v>
                  </c:pt>
                  <c:pt idx="10">
                    <c:v>Electrónico</c:v>
                  </c:pt>
                </c:lvl>
                <c:lvl/>
              </c:multiLvlStrCache>
            </c:multiLvlStrRef>
          </c:cat>
          <c:val>
            <c:numRef>
              <c:extLst>
                <c:ext xmlns:c15="http://schemas.microsoft.com/office/drawing/2012/chart" uri="{02D57815-91ED-43cb-92C2-25804820EDAC}">
                  <c15:fullRef>
                    <c15:sqref>'Ficha 2'!$J$25:$J$68</c15:sqref>
                  </c15:fullRef>
                </c:ext>
              </c:extLst>
              <c:f>('Ficha 2'!$J$28,'Ficha 2'!$J$32,'Ficha 2'!$J$36,'Ficha 2'!$J$40,'Ficha 2'!$J$44,'Ficha 2'!$J$48,'Ficha 2'!$J$52,'Ficha 2'!$J$56,'Ficha 2'!$J$60,'Ficha 2'!$J$64,'Ficha 2'!$J$68)</c:f>
              <c:numCache>
                <c:formatCode>0.00%</c:formatCode>
                <c:ptCount val="11"/>
              </c:numCache>
            </c:numRef>
          </c:val>
          <c:extLst>
            <c:ext xmlns:c16="http://schemas.microsoft.com/office/drawing/2014/chart" uri="{C3380CC4-5D6E-409C-BE32-E72D297353CC}">
              <c16:uniqueId val="{00000002-4C26-4EF2-BE1E-63373CB81028}"/>
            </c:ext>
          </c:extLst>
        </c:ser>
        <c:dLbls>
          <c:dLblPos val="outEnd"/>
          <c:showLegendKey val="0"/>
          <c:showVal val="1"/>
          <c:showCatName val="0"/>
          <c:showSerName val="0"/>
          <c:showPercent val="0"/>
          <c:showBubbleSize val="0"/>
        </c:dLbls>
        <c:gapWidth val="182"/>
        <c:axId val="519724640"/>
        <c:axId val="519730544"/>
      </c:barChart>
      <c:catAx>
        <c:axId val="5197246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crossAx val="519730544"/>
        <c:crosses val="autoZero"/>
        <c:auto val="1"/>
        <c:lblAlgn val="ctr"/>
        <c:lblOffset val="100"/>
        <c:noMultiLvlLbl val="0"/>
      </c:catAx>
      <c:valAx>
        <c:axId val="51973054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mn-lt"/>
                <a:ea typeface="+mn-ea"/>
                <a:cs typeface="+mn-cs"/>
              </a:defRPr>
            </a:pPr>
            <a:endParaRPr lang="es-CO"/>
          </a:p>
        </c:txPr>
        <c:crossAx val="51972464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rgbClr val="002060"/>
          </a:solidFill>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s-CO" sz="1200" b="1">
                <a:solidFill>
                  <a:schemeClr val="tx2"/>
                </a:solidFill>
              </a:rPr>
              <a:t>Divulgación y distribución de la producción editorial</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s-CO"/>
        </a:p>
      </c:txPr>
    </c:title>
    <c:autoTitleDeleted val="0"/>
    <c:plotArea>
      <c:layout>
        <c:manualLayout>
          <c:layoutTarget val="inner"/>
          <c:xMode val="edge"/>
          <c:yMode val="edge"/>
          <c:x val="5.9412919030674492E-2"/>
          <c:y val="0.14584210613280646"/>
          <c:w val="0.92009243044718447"/>
          <c:h val="0.76332595881734733"/>
        </c:manualLayout>
      </c:layout>
      <c:lineChart>
        <c:grouping val="standard"/>
        <c:varyColors val="0"/>
        <c:ser>
          <c:idx val="1"/>
          <c:order val="0"/>
          <c:spPr>
            <a:ln w="28575" cap="rnd">
              <a:solidFill>
                <a:schemeClr val="accent3">
                  <a:tint val="77000"/>
                </a:schemeClr>
              </a:solidFill>
              <a:round/>
            </a:ln>
            <a:effectLst/>
          </c:spPr>
          <c:marker>
            <c:symbol val="circle"/>
            <c:size val="5"/>
            <c:spPr>
              <a:solidFill>
                <a:schemeClr val="accent3"/>
              </a:solidFill>
              <a:ln w="9525">
                <a:solidFill>
                  <a:schemeClr val="accent3"/>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s-CO"/>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3'!$B$22:$B$77</c:f>
              <c:strCache>
                <c:ptCount val="53"/>
                <c:pt idx="0">
                  <c:v>2015-1</c:v>
                </c:pt>
                <c:pt idx="4">
                  <c:v>2015-2</c:v>
                </c:pt>
                <c:pt idx="8">
                  <c:v>2016-1</c:v>
                </c:pt>
                <c:pt idx="12">
                  <c:v>2016-2</c:v>
                </c:pt>
                <c:pt idx="16">
                  <c:v>2017-1</c:v>
                </c:pt>
                <c:pt idx="20">
                  <c:v>2017-2</c:v>
                </c:pt>
                <c:pt idx="24">
                  <c:v>2018-1</c:v>
                </c:pt>
                <c:pt idx="28">
                  <c:v>2018-2</c:v>
                </c:pt>
                <c:pt idx="32">
                  <c:v>2019-1</c:v>
                </c:pt>
                <c:pt idx="36">
                  <c:v>2019-2</c:v>
                </c:pt>
                <c:pt idx="40">
                  <c:v>2020-1</c:v>
                </c:pt>
                <c:pt idx="44">
                  <c:v>2020-2</c:v>
                </c:pt>
                <c:pt idx="48">
                  <c:v>2021-1</c:v>
                </c:pt>
                <c:pt idx="52">
                  <c:v>2021-2</c:v>
                </c:pt>
              </c:strCache>
            </c:strRef>
          </c:cat>
          <c:val>
            <c:numRef>
              <c:f>'Ficha 3'!$K$22:$K$77</c:f>
              <c:numCache>
                <c:formatCode>0.0%</c:formatCode>
                <c:ptCount val="56"/>
                <c:pt idx="0">
                  <c:v>0.72049334107333651</c:v>
                </c:pt>
                <c:pt idx="4">
                  <c:v>0.92594361145597892</c:v>
                </c:pt>
                <c:pt idx="8">
                  <c:v>0.61834990406418977</c:v>
                </c:pt>
                <c:pt idx="12">
                  <c:v>0.19510730901996098</c:v>
                </c:pt>
                <c:pt idx="16">
                  <c:v>0.92590527867593309</c:v>
                </c:pt>
                <c:pt idx="20">
                  <c:v>1.0819857416101548</c:v>
                </c:pt>
                <c:pt idx="24">
                  <c:v>0.97792905962125509</c:v>
                </c:pt>
                <c:pt idx="28">
                  <c:v>1.0768926218149939</c:v>
                </c:pt>
                <c:pt idx="32">
                  <c:v>1.0660736264965871</c:v>
                </c:pt>
                <c:pt idx="36">
                  <c:v>1.09528501896145</c:v>
                </c:pt>
                <c:pt idx="40">
                  <c:v>0.53098489551003514</c:v>
                </c:pt>
                <c:pt idx="44">
                  <c:v>6.7808147449994763E-2</c:v>
                </c:pt>
                <c:pt idx="48">
                  <c:v>0.17378917378917377</c:v>
                </c:pt>
                <c:pt idx="52">
                  <c:v>0.32021741699161055</c:v>
                </c:pt>
              </c:numCache>
            </c:numRef>
          </c:val>
          <c:smooth val="0"/>
          <c:extLst>
            <c:ext xmlns:c16="http://schemas.microsoft.com/office/drawing/2014/chart" uri="{C3380CC4-5D6E-409C-BE32-E72D297353CC}">
              <c16:uniqueId val="{00000000-2890-46C0-9EAA-824CF848B24E}"/>
            </c:ext>
          </c:extLst>
        </c:ser>
        <c:dLbls>
          <c:showLegendKey val="0"/>
          <c:showVal val="0"/>
          <c:showCatName val="0"/>
          <c:showSerName val="0"/>
          <c:showPercent val="0"/>
          <c:showBubbleSize val="0"/>
        </c:dLbls>
        <c:marker val="1"/>
        <c:smooth val="0"/>
        <c:axId val="370973664"/>
        <c:axId val="370973272"/>
      </c:lineChart>
      <c:catAx>
        <c:axId val="37097366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Times New Roman" panose="02020603050405020304" pitchFamily="18" charset="0"/>
                <a:ea typeface="+mn-ea"/>
                <a:cs typeface="Times New Roman" panose="02020603050405020304" pitchFamily="18" charset="0"/>
              </a:defRPr>
            </a:pPr>
            <a:endParaRPr lang="es-CO"/>
          </a:p>
        </c:txPr>
        <c:crossAx val="370973272"/>
        <c:crossesAt val="0"/>
        <c:auto val="1"/>
        <c:lblAlgn val="ctr"/>
        <c:lblOffset val="100"/>
        <c:noMultiLvlLbl val="0"/>
      </c:catAx>
      <c:valAx>
        <c:axId val="370973272"/>
        <c:scaling>
          <c:orientation val="minMax"/>
          <c:max val="1.5"/>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2"/>
                </a:solidFill>
                <a:latin typeface="Times New Roman" panose="02020603050405020304" pitchFamily="18" charset="0"/>
                <a:ea typeface="+mn-ea"/>
                <a:cs typeface="Times New Roman" panose="02020603050405020304" pitchFamily="18" charset="0"/>
              </a:defRPr>
            </a:pPr>
            <a:endParaRPr lang="es-CO"/>
          </a:p>
        </c:txPr>
        <c:crossAx val="370973664"/>
        <c:crosses val="autoZero"/>
        <c:crossBetween val="between"/>
        <c:majorUnit val="0.1"/>
        <c:minorUnit val="1.0000000000000002E-2"/>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sz="1200">
          <a:latin typeface="Times New Roman" panose="02020603050405020304" pitchFamily="18" charset="0"/>
          <a:cs typeface="Times New Roman" panose="02020603050405020304" pitchFamily="18"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6">
  <a:schemeClr val="accent3"/>
</cs:colorStyle>
</file>

<file path=xl/charts/colors2.xml><?xml version="1.0" encoding="utf-8"?>
<cs:colorStyle xmlns:cs="http://schemas.microsoft.com/office/drawing/2012/chartStyle" xmlns:a="http://schemas.openxmlformats.org/drawingml/2006/main" meth="withinLinear" id="14">
  <a:schemeClr val="accent1"/>
</cs:colorStyle>
</file>

<file path=xl/charts/colors3.xml><?xml version="1.0" encoding="utf-8"?>
<cs:colorStyle xmlns:cs="http://schemas.microsoft.com/office/drawing/2012/chartStyle" xmlns:a="http://schemas.openxmlformats.org/drawingml/2006/main" meth="withinLinear" id="14">
  <a:schemeClr val="accent1"/>
</cs:colorStyle>
</file>

<file path=xl/charts/colors4.xml><?xml version="1.0" encoding="utf-8"?>
<cs:colorStyle xmlns:cs="http://schemas.microsoft.com/office/drawing/2012/chartStyle" xmlns:a="http://schemas.openxmlformats.org/drawingml/2006/main" meth="withinLinear" id="14">
  <a:schemeClr val="accent1"/>
</cs:colorStyle>
</file>

<file path=xl/charts/colors5.xml><?xml version="1.0" encoding="utf-8"?>
<cs:colorStyle xmlns:cs="http://schemas.microsoft.com/office/drawing/2012/chartStyle" xmlns:a="http://schemas.openxmlformats.org/drawingml/2006/main" meth="withinLinear" id="14">
  <a:schemeClr val="accent1"/>
</cs:colorStyle>
</file>

<file path=xl/charts/colors6.xml><?xml version="1.0" encoding="utf-8"?>
<cs:colorStyle xmlns:cs="http://schemas.microsoft.com/office/drawing/2012/chartStyle" xmlns:a="http://schemas.openxmlformats.org/drawingml/2006/main" meth="withinLinear" id="16">
  <a:schemeClr val="accent3"/>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xml"/><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8" Type="http://schemas.openxmlformats.org/officeDocument/2006/relationships/chart" Target="../charts/chart4.xml"/><Relationship Id="rId3" Type="http://schemas.openxmlformats.org/officeDocument/2006/relationships/image" Target="../media/image3.gif"/><Relationship Id="rId7" Type="http://schemas.openxmlformats.org/officeDocument/2006/relationships/chart" Target="../charts/chart3.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2.xml"/><Relationship Id="rId5" Type="http://schemas.openxmlformats.org/officeDocument/2006/relationships/image" Target="../media/image6.jpeg"/><Relationship Id="rId4" Type="http://schemas.openxmlformats.org/officeDocument/2006/relationships/image" Target="../media/image4.jpeg"/><Relationship Id="rId9" Type="http://schemas.openxmlformats.org/officeDocument/2006/relationships/chart" Target="../charts/chart5.xml"/></Relationships>
</file>

<file path=xl/drawings/_rels/drawing3.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6.xml"/><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1510904</xdr:colOff>
      <xdr:row>3</xdr:row>
      <xdr:rowOff>127000</xdr:rowOff>
    </xdr:to>
    <xdr:pic>
      <xdr:nvPicPr>
        <xdr:cNvPr id="2" name="Imagen 1">
          <a:extLst>
            <a:ext uri="{FF2B5EF4-FFF2-40B4-BE49-F238E27FC236}">
              <a16:creationId xmlns:a16="http://schemas.microsoft.com/office/drawing/2014/main" id="{3EA6EA04-AFEF-481E-9961-4884408977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3152" y="251038"/>
          <a:ext cx="1099212" cy="470322"/>
        </a:xfrm>
        <a:prstGeom prst="rect">
          <a:avLst/>
        </a:prstGeom>
      </xdr:spPr>
    </xdr:pic>
    <xdr:clientData/>
  </xdr:twoCellAnchor>
  <xdr:twoCellAnchor editAs="oneCell">
    <xdr:from>
      <xdr:col>10</xdr:col>
      <xdr:colOff>106681</xdr:colOff>
      <xdr:row>65</xdr:row>
      <xdr:rowOff>38101</xdr:rowOff>
    </xdr:from>
    <xdr:to>
      <xdr:col>10</xdr:col>
      <xdr:colOff>388621</xdr:colOff>
      <xdr:row>65</xdr:row>
      <xdr:rowOff>320041</xdr:rowOff>
    </xdr:to>
    <xdr:pic>
      <xdr:nvPicPr>
        <xdr:cNvPr id="3" name="Imagen 2">
          <a:extLst>
            <a:ext uri="{FF2B5EF4-FFF2-40B4-BE49-F238E27FC236}">
              <a16:creationId xmlns:a16="http://schemas.microsoft.com/office/drawing/2014/main" id="{254A18C9-F684-43DA-97AE-D285625A2F7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04861" y="23180041"/>
          <a:ext cx="281940" cy="281940"/>
        </a:xfrm>
        <a:prstGeom prst="rect">
          <a:avLst/>
        </a:prstGeom>
      </xdr:spPr>
    </xdr:pic>
    <xdr:clientData/>
  </xdr:twoCellAnchor>
  <xdr:twoCellAnchor editAs="oneCell">
    <xdr:from>
      <xdr:col>4</xdr:col>
      <xdr:colOff>304801</xdr:colOff>
      <xdr:row>65</xdr:row>
      <xdr:rowOff>22861</xdr:rowOff>
    </xdr:from>
    <xdr:to>
      <xdr:col>4</xdr:col>
      <xdr:colOff>601981</xdr:colOff>
      <xdr:row>65</xdr:row>
      <xdr:rowOff>320041</xdr:rowOff>
    </xdr:to>
    <xdr:pic>
      <xdr:nvPicPr>
        <xdr:cNvPr id="4" name="Imagen 3">
          <a:extLst>
            <a:ext uri="{FF2B5EF4-FFF2-40B4-BE49-F238E27FC236}">
              <a16:creationId xmlns:a16="http://schemas.microsoft.com/office/drawing/2014/main" id="{BF2DA21A-C858-4975-9FEA-B0DE4182ABE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939541" y="23164801"/>
          <a:ext cx="297180" cy="297180"/>
        </a:xfrm>
        <a:prstGeom prst="rect">
          <a:avLst/>
        </a:prstGeom>
      </xdr:spPr>
    </xdr:pic>
    <xdr:clientData/>
  </xdr:twoCellAnchor>
  <xdr:twoCellAnchor editAs="oneCell">
    <xdr:from>
      <xdr:col>7</xdr:col>
      <xdr:colOff>68581</xdr:colOff>
      <xdr:row>65</xdr:row>
      <xdr:rowOff>30481</xdr:rowOff>
    </xdr:from>
    <xdr:to>
      <xdr:col>7</xdr:col>
      <xdr:colOff>365761</xdr:colOff>
      <xdr:row>65</xdr:row>
      <xdr:rowOff>325019</xdr:rowOff>
    </xdr:to>
    <xdr:pic>
      <xdr:nvPicPr>
        <xdr:cNvPr id="5" name="Imagen 4">
          <a:extLst>
            <a:ext uri="{FF2B5EF4-FFF2-40B4-BE49-F238E27FC236}">
              <a16:creationId xmlns:a16="http://schemas.microsoft.com/office/drawing/2014/main" id="{F7391A8F-5FD1-472F-9334-3CB1E9914D7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035041" y="23172421"/>
          <a:ext cx="297180" cy="294538"/>
        </a:xfrm>
        <a:prstGeom prst="rect">
          <a:avLst/>
        </a:prstGeom>
      </xdr:spPr>
    </xdr:pic>
    <xdr:clientData/>
  </xdr:twoCellAnchor>
  <xdr:twoCellAnchor editAs="oneCell">
    <xdr:from>
      <xdr:col>4</xdr:col>
      <xdr:colOff>304801</xdr:colOff>
      <xdr:row>70</xdr:row>
      <xdr:rowOff>38101</xdr:rowOff>
    </xdr:from>
    <xdr:to>
      <xdr:col>4</xdr:col>
      <xdr:colOff>601981</xdr:colOff>
      <xdr:row>70</xdr:row>
      <xdr:rowOff>335281</xdr:rowOff>
    </xdr:to>
    <xdr:pic>
      <xdr:nvPicPr>
        <xdr:cNvPr id="6" name="Imagen 5">
          <a:extLst>
            <a:ext uri="{FF2B5EF4-FFF2-40B4-BE49-F238E27FC236}">
              <a16:creationId xmlns:a16="http://schemas.microsoft.com/office/drawing/2014/main" id="{9B3D3D40-0B2D-451F-A6E2-042A5B328D2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939541" y="24772621"/>
          <a:ext cx="297180" cy="297180"/>
        </a:xfrm>
        <a:prstGeom prst="rect">
          <a:avLst/>
        </a:prstGeom>
      </xdr:spPr>
    </xdr:pic>
    <xdr:clientData/>
  </xdr:twoCellAnchor>
  <xdr:twoCellAnchor editAs="oneCell">
    <xdr:from>
      <xdr:col>7</xdr:col>
      <xdr:colOff>129541</xdr:colOff>
      <xdr:row>70</xdr:row>
      <xdr:rowOff>38101</xdr:rowOff>
    </xdr:from>
    <xdr:to>
      <xdr:col>7</xdr:col>
      <xdr:colOff>426721</xdr:colOff>
      <xdr:row>70</xdr:row>
      <xdr:rowOff>332639</xdr:rowOff>
    </xdr:to>
    <xdr:pic>
      <xdr:nvPicPr>
        <xdr:cNvPr id="7" name="Imagen 6">
          <a:extLst>
            <a:ext uri="{FF2B5EF4-FFF2-40B4-BE49-F238E27FC236}">
              <a16:creationId xmlns:a16="http://schemas.microsoft.com/office/drawing/2014/main" id="{6620273C-BFCE-462F-B3B9-F9984B46950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096001" y="24772621"/>
          <a:ext cx="297180" cy="294538"/>
        </a:xfrm>
        <a:prstGeom prst="rect">
          <a:avLst/>
        </a:prstGeom>
      </xdr:spPr>
    </xdr:pic>
    <xdr:clientData/>
  </xdr:twoCellAnchor>
  <xdr:twoCellAnchor editAs="oneCell">
    <xdr:from>
      <xdr:col>10</xdr:col>
      <xdr:colOff>129541</xdr:colOff>
      <xdr:row>70</xdr:row>
      <xdr:rowOff>53341</xdr:rowOff>
    </xdr:from>
    <xdr:to>
      <xdr:col>10</xdr:col>
      <xdr:colOff>411481</xdr:colOff>
      <xdr:row>70</xdr:row>
      <xdr:rowOff>335281</xdr:rowOff>
    </xdr:to>
    <xdr:pic>
      <xdr:nvPicPr>
        <xdr:cNvPr id="8" name="Imagen 7">
          <a:extLst>
            <a:ext uri="{FF2B5EF4-FFF2-40B4-BE49-F238E27FC236}">
              <a16:creationId xmlns:a16="http://schemas.microsoft.com/office/drawing/2014/main" id="{A78EED5E-5FC4-4B2B-AE8C-83BAFBD7E46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27721" y="24787861"/>
          <a:ext cx="281940" cy="281940"/>
        </a:xfrm>
        <a:prstGeom prst="rect">
          <a:avLst/>
        </a:prstGeom>
      </xdr:spPr>
    </xdr:pic>
    <xdr:clientData/>
  </xdr:twoCellAnchor>
  <xdr:twoCellAnchor editAs="oneCell">
    <xdr:from>
      <xdr:col>9</xdr:col>
      <xdr:colOff>434340</xdr:colOff>
      <xdr:row>73</xdr:row>
      <xdr:rowOff>53340</xdr:rowOff>
    </xdr:from>
    <xdr:to>
      <xdr:col>9</xdr:col>
      <xdr:colOff>716280</xdr:colOff>
      <xdr:row>73</xdr:row>
      <xdr:rowOff>335280</xdr:rowOff>
    </xdr:to>
    <xdr:pic>
      <xdr:nvPicPr>
        <xdr:cNvPr id="9" name="Imagen 8">
          <a:extLst>
            <a:ext uri="{FF2B5EF4-FFF2-40B4-BE49-F238E27FC236}">
              <a16:creationId xmlns:a16="http://schemas.microsoft.com/office/drawing/2014/main" id="{D83852CA-8E6A-4A00-9C62-5C451334E22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55280" y="25930860"/>
          <a:ext cx="281940" cy="281940"/>
        </a:xfrm>
        <a:prstGeom prst="rect">
          <a:avLst/>
        </a:prstGeom>
      </xdr:spPr>
    </xdr:pic>
    <xdr:clientData/>
  </xdr:twoCellAnchor>
  <xdr:twoCellAnchor editAs="oneCell">
    <xdr:from>
      <xdr:col>5</xdr:col>
      <xdr:colOff>754380</xdr:colOff>
      <xdr:row>73</xdr:row>
      <xdr:rowOff>53340</xdr:rowOff>
    </xdr:from>
    <xdr:to>
      <xdr:col>6</xdr:col>
      <xdr:colOff>281940</xdr:colOff>
      <xdr:row>73</xdr:row>
      <xdr:rowOff>347878</xdr:rowOff>
    </xdr:to>
    <xdr:pic>
      <xdr:nvPicPr>
        <xdr:cNvPr id="10" name="Imagen 9">
          <a:extLst>
            <a:ext uri="{FF2B5EF4-FFF2-40B4-BE49-F238E27FC236}">
              <a16:creationId xmlns:a16="http://schemas.microsoft.com/office/drawing/2014/main" id="{ABF165CF-4451-429F-B247-AA1D03D416C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166360" y="25930860"/>
          <a:ext cx="304800" cy="294538"/>
        </a:xfrm>
        <a:prstGeom prst="rect">
          <a:avLst/>
        </a:prstGeom>
      </xdr:spPr>
    </xdr:pic>
    <xdr:clientData/>
  </xdr:twoCellAnchor>
  <xdr:twoCellAnchor>
    <xdr:from>
      <xdr:col>1</xdr:col>
      <xdr:colOff>160865</xdr:colOff>
      <xdr:row>38</xdr:row>
      <xdr:rowOff>59269</xdr:rowOff>
    </xdr:from>
    <xdr:to>
      <xdr:col>10</xdr:col>
      <xdr:colOff>634999</xdr:colOff>
      <xdr:row>45</xdr:row>
      <xdr:rowOff>160021</xdr:rowOff>
    </xdr:to>
    <xdr:graphicFrame macro="">
      <xdr:nvGraphicFramePr>
        <xdr:cNvPr id="11" name="Gráfico 10">
          <a:extLst>
            <a:ext uri="{FF2B5EF4-FFF2-40B4-BE49-F238E27FC236}">
              <a16:creationId xmlns:a16="http://schemas.microsoft.com/office/drawing/2014/main" id="{16EEC3F1-018D-415A-87DA-DB23E25854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411692</xdr:colOff>
      <xdr:row>1</xdr:row>
      <xdr:rowOff>105835</xdr:rowOff>
    </xdr:from>
    <xdr:to>
      <xdr:col>1</xdr:col>
      <xdr:colOff>1510904</xdr:colOff>
      <xdr:row>3</xdr:row>
      <xdr:rowOff>111423</xdr:rowOff>
    </xdr:to>
    <xdr:pic>
      <xdr:nvPicPr>
        <xdr:cNvPr id="2" name="Imagen 1">
          <a:extLst>
            <a:ext uri="{FF2B5EF4-FFF2-40B4-BE49-F238E27FC236}">
              <a16:creationId xmlns:a16="http://schemas.microsoft.com/office/drawing/2014/main" id="{405FF7AD-F755-4918-8E2F-B760DBEDB15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3152" y="303955"/>
          <a:ext cx="1099212" cy="462788"/>
        </a:xfrm>
        <a:prstGeom prst="rect">
          <a:avLst/>
        </a:prstGeom>
      </xdr:spPr>
    </xdr:pic>
    <xdr:clientData/>
  </xdr:twoCellAnchor>
  <xdr:twoCellAnchor editAs="oneCell">
    <xdr:from>
      <xdr:col>10</xdr:col>
      <xdr:colOff>106681</xdr:colOff>
      <xdr:row>115</xdr:row>
      <xdr:rowOff>38101</xdr:rowOff>
    </xdr:from>
    <xdr:to>
      <xdr:col>10</xdr:col>
      <xdr:colOff>388621</xdr:colOff>
      <xdr:row>115</xdr:row>
      <xdr:rowOff>320041</xdr:rowOff>
    </xdr:to>
    <xdr:pic>
      <xdr:nvPicPr>
        <xdr:cNvPr id="3" name="Imagen 2">
          <a:extLst>
            <a:ext uri="{FF2B5EF4-FFF2-40B4-BE49-F238E27FC236}">
              <a16:creationId xmlns:a16="http://schemas.microsoft.com/office/drawing/2014/main" id="{7D3D1F2E-6FEB-41BE-81D2-60B7D32F366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189721" y="48188881"/>
          <a:ext cx="281940" cy="281940"/>
        </a:xfrm>
        <a:prstGeom prst="rect">
          <a:avLst/>
        </a:prstGeom>
      </xdr:spPr>
    </xdr:pic>
    <xdr:clientData/>
  </xdr:twoCellAnchor>
  <xdr:twoCellAnchor editAs="oneCell">
    <xdr:from>
      <xdr:col>4</xdr:col>
      <xdr:colOff>304801</xdr:colOff>
      <xdr:row>115</xdr:row>
      <xdr:rowOff>22861</xdr:rowOff>
    </xdr:from>
    <xdr:to>
      <xdr:col>4</xdr:col>
      <xdr:colOff>601981</xdr:colOff>
      <xdr:row>115</xdr:row>
      <xdr:rowOff>320041</xdr:rowOff>
    </xdr:to>
    <xdr:pic>
      <xdr:nvPicPr>
        <xdr:cNvPr id="4" name="Imagen 3">
          <a:extLst>
            <a:ext uri="{FF2B5EF4-FFF2-40B4-BE49-F238E27FC236}">
              <a16:creationId xmlns:a16="http://schemas.microsoft.com/office/drawing/2014/main" id="{5FC32EE6-E04C-4E57-9BFF-7328E725A44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91941" y="48173641"/>
          <a:ext cx="297180" cy="297180"/>
        </a:xfrm>
        <a:prstGeom prst="rect">
          <a:avLst/>
        </a:prstGeom>
      </xdr:spPr>
    </xdr:pic>
    <xdr:clientData/>
  </xdr:twoCellAnchor>
  <xdr:twoCellAnchor editAs="oneCell">
    <xdr:from>
      <xdr:col>7</xdr:col>
      <xdr:colOff>68581</xdr:colOff>
      <xdr:row>115</xdr:row>
      <xdr:rowOff>30481</xdr:rowOff>
    </xdr:from>
    <xdr:to>
      <xdr:col>7</xdr:col>
      <xdr:colOff>365761</xdr:colOff>
      <xdr:row>115</xdr:row>
      <xdr:rowOff>325019</xdr:rowOff>
    </xdr:to>
    <xdr:pic>
      <xdr:nvPicPr>
        <xdr:cNvPr id="5" name="Imagen 4">
          <a:extLst>
            <a:ext uri="{FF2B5EF4-FFF2-40B4-BE49-F238E27FC236}">
              <a16:creationId xmlns:a16="http://schemas.microsoft.com/office/drawing/2014/main" id="{306F40E4-FEF4-45C1-84EB-2613C22C856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37021" y="48181261"/>
          <a:ext cx="297180" cy="294538"/>
        </a:xfrm>
        <a:prstGeom prst="rect">
          <a:avLst/>
        </a:prstGeom>
      </xdr:spPr>
    </xdr:pic>
    <xdr:clientData/>
  </xdr:twoCellAnchor>
  <xdr:twoCellAnchor editAs="oneCell">
    <xdr:from>
      <xdr:col>4</xdr:col>
      <xdr:colOff>304801</xdr:colOff>
      <xdr:row>120</xdr:row>
      <xdr:rowOff>38101</xdr:rowOff>
    </xdr:from>
    <xdr:to>
      <xdr:col>4</xdr:col>
      <xdr:colOff>601981</xdr:colOff>
      <xdr:row>120</xdr:row>
      <xdr:rowOff>335281</xdr:rowOff>
    </xdr:to>
    <xdr:pic>
      <xdr:nvPicPr>
        <xdr:cNvPr id="6" name="Imagen 5">
          <a:extLst>
            <a:ext uri="{FF2B5EF4-FFF2-40B4-BE49-F238E27FC236}">
              <a16:creationId xmlns:a16="http://schemas.microsoft.com/office/drawing/2014/main" id="{F235C0F8-85DB-496B-8D62-B266E421DDA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91941" y="49781461"/>
          <a:ext cx="297180" cy="297180"/>
        </a:xfrm>
        <a:prstGeom prst="rect">
          <a:avLst/>
        </a:prstGeom>
      </xdr:spPr>
    </xdr:pic>
    <xdr:clientData/>
  </xdr:twoCellAnchor>
  <xdr:twoCellAnchor editAs="oneCell">
    <xdr:from>
      <xdr:col>7</xdr:col>
      <xdr:colOff>129541</xdr:colOff>
      <xdr:row>120</xdr:row>
      <xdr:rowOff>38101</xdr:rowOff>
    </xdr:from>
    <xdr:to>
      <xdr:col>7</xdr:col>
      <xdr:colOff>426721</xdr:colOff>
      <xdr:row>120</xdr:row>
      <xdr:rowOff>332639</xdr:rowOff>
    </xdr:to>
    <xdr:pic>
      <xdr:nvPicPr>
        <xdr:cNvPr id="7" name="Imagen 6">
          <a:extLst>
            <a:ext uri="{FF2B5EF4-FFF2-40B4-BE49-F238E27FC236}">
              <a16:creationId xmlns:a16="http://schemas.microsoft.com/office/drawing/2014/main" id="{4D6FE430-93AB-4530-A094-30B164AB62B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97981" y="49781461"/>
          <a:ext cx="297180" cy="294538"/>
        </a:xfrm>
        <a:prstGeom prst="rect">
          <a:avLst/>
        </a:prstGeom>
      </xdr:spPr>
    </xdr:pic>
    <xdr:clientData/>
  </xdr:twoCellAnchor>
  <xdr:twoCellAnchor editAs="oneCell">
    <xdr:from>
      <xdr:col>10</xdr:col>
      <xdr:colOff>129541</xdr:colOff>
      <xdr:row>120</xdr:row>
      <xdr:rowOff>53341</xdr:rowOff>
    </xdr:from>
    <xdr:to>
      <xdr:col>10</xdr:col>
      <xdr:colOff>411481</xdr:colOff>
      <xdr:row>120</xdr:row>
      <xdr:rowOff>335281</xdr:rowOff>
    </xdr:to>
    <xdr:pic>
      <xdr:nvPicPr>
        <xdr:cNvPr id="8" name="Imagen 7">
          <a:extLst>
            <a:ext uri="{FF2B5EF4-FFF2-40B4-BE49-F238E27FC236}">
              <a16:creationId xmlns:a16="http://schemas.microsoft.com/office/drawing/2014/main" id="{5A0D3CB0-5DAB-4EAA-9002-E3C95109521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12581" y="49796701"/>
          <a:ext cx="281940" cy="281940"/>
        </a:xfrm>
        <a:prstGeom prst="rect">
          <a:avLst/>
        </a:prstGeom>
      </xdr:spPr>
    </xdr:pic>
    <xdr:clientData/>
  </xdr:twoCellAnchor>
  <xdr:twoCellAnchor editAs="oneCell">
    <xdr:from>
      <xdr:col>9</xdr:col>
      <xdr:colOff>434340</xdr:colOff>
      <xdr:row>123</xdr:row>
      <xdr:rowOff>53340</xdr:rowOff>
    </xdr:from>
    <xdr:to>
      <xdr:col>9</xdr:col>
      <xdr:colOff>716280</xdr:colOff>
      <xdr:row>123</xdr:row>
      <xdr:rowOff>335280</xdr:rowOff>
    </xdr:to>
    <xdr:pic>
      <xdr:nvPicPr>
        <xdr:cNvPr id="9" name="Imagen 8">
          <a:extLst>
            <a:ext uri="{FF2B5EF4-FFF2-40B4-BE49-F238E27FC236}">
              <a16:creationId xmlns:a16="http://schemas.microsoft.com/office/drawing/2014/main" id="{6C8BAE38-DD7B-4C8D-9A01-36E47BFB514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40140" y="50939700"/>
          <a:ext cx="281940" cy="281940"/>
        </a:xfrm>
        <a:prstGeom prst="rect">
          <a:avLst/>
        </a:prstGeom>
      </xdr:spPr>
    </xdr:pic>
    <xdr:clientData/>
  </xdr:twoCellAnchor>
  <xdr:twoCellAnchor editAs="oneCell">
    <xdr:from>
      <xdr:col>5</xdr:col>
      <xdr:colOff>754380</xdr:colOff>
      <xdr:row>123</xdr:row>
      <xdr:rowOff>53340</xdr:rowOff>
    </xdr:from>
    <xdr:to>
      <xdr:col>6</xdr:col>
      <xdr:colOff>144357</xdr:colOff>
      <xdr:row>123</xdr:row>
      <xdr:rowOff>347878</xdr:rowOff>
    </xdr:to>
    <xdr:pic>
      <xdr:nvPicPr>
        <xdr:cNvPr id="10" name="Imagen 9">
          <a:extLst>
            <a:ext uri="{FF2B5EF4-FFF2-40B4-BE49-F238E27FC236}">
              <a16:creationId xmlns:a16="http://schemas.microsoft.com/office/drawing/2014/main" id="{EBEF7FA7-C3CF-478A-8B8C-AB161BB6CD9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318760" y="50939700"/>
          <a:ext cx="304377" cy="294538"/>
        </a:xfrm>
        <a:prstGeom prst="rect">
          <a:avLst/>
        </a:prstGeom>
      </xdr:spPr>
    </xdr:pic>
    <xdr:clientData/>
  </xdr:twoCellAnchor>
  <xdr:twoCellAnchor>
    <xdr:from>
      <xdr:col>1</xdr:col>
      <xdr:colOff>179915</xdr:colOff>
      <xdr:row>71</xdr:row>
      <xdr:rowOff>141817</xdr:rowOff>
    </xdr:from>
    <xdr:to>
      <xdr:col>10</xdr:col>
      <xdr:colOff>511342</xdr:colOff>
      <xdr:row>79</xdr:row>
      <xdr:rowOff>120316</xdr:rowOff>
    </xdr:to>
    <xdr:graphicFrame macro="">
      <xdr:nvGraphicFramePr>
        <xdr:cNvPr id="11" name="Gráfico 10">
          <a:extLst>
            <a:ext uri="{FF2B5EF4-FFF2-40B4-BE49-F238E27FC236}">
              <a16:creationId xmlns:a16="http://schemas.microsoft.com/office/drawing/2014/main" id="{5B534C6E-961A-4C79-BB52-D178B64CFD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176891</xdr:colOff>
      <xdr:row>79</xdr:row>
      <xdr:rowOff>249227</xdr:rowOff>
    </xdr:from>
    <xdr:to>
      <xdr:col>10</xdr:col>
      <xdr:colOff>541421</xdr:colOff>
      <xdr:row>87</xdr:row>
      <xdr:rowOff>330868</xdr:rowOff>
    </xdr:to>
    <xdr:graphicFrame macro="">
      <xdr:nvGraphicFramePr>
        <xdr:cNvPr id="12" name="Gráfico 11">
          <a:extLst>
            <a:ext uri="{FF2B5EF4-FFF2-40B4-BE49-F238E27FC236}">
              <a16:creationId xmlns:a16="http://schemas.microsoft.com/office/drawing/2014/main" id="{5935B700-32B0-4119-B3F6-0441026CD2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270710</xdr:colOff>
      <xdr:row>88</xdr:row>
      <xdr:rowOff>50131</xdr:rowOff>
    </xdr:from>
    <xdr:to>
      <xdr:col>10</xdr:col>
      <xdr:colOff>511341</xdr:colOff>
      <xdr:row>92</xdr:row>
      <xdr:rowOff>310816</xdr:rowOff>
    </xdr:to>
    <xdr:graphicFrame macro="">
      <xdr:nvGraphicFramePr>
        <xdr:cNvPr id="13" name="Gráfico 12">
          <a:extLst>
            <a:ext uri="{FF2B5EF4-FFF2-40B4-BE49-F238E27FC236}">
              <a16:creationId xmlns:a16="http://schemas.microsoft.com/office/drawing/2014/main" id="{175FCE2C-CA2D-4C10-9093-5F1BAAB467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240631</xdr:colOff>
      <xdr:row>93</xdr:row>
      <xdr:rowOff>246529</xdr:rowOff>
    </xdr:from>
    <xdr:to>
      <xdr:col>10</xdr:col>
      <xdr:colOff>201705</xdr:colOff>
      <xdr:row>97</xdr:row>
      <xdr:rowOff>320842</xdr:rowOff>
    </xdr:to>
    <xdr:graphicFrame macro="">
      <xdr:nvGraphicFramePr>
        <xdr:cNvPr id="14" name="Gráfico 13">
          <a:extLst>
            <a:ext uri="{FF2B5EF4-FFF2-40B4-BE49-F238E27FC236}">
              <a16:creationId xmlns:a16="http://schemas.microsoft.com/office/drawing/2014/main" id="{28FAA077-32EF-48DE-9709-0DF929F01F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1510904</xdr:colOff>
      <xdr:row>3</xdr:row>
      <xdr:rowOff>127000</xdr:rowOff>
    </xdr:to>
    <xdr:pic>
      <xdr:nvPicPr>
        <xdr:cNvPr id="2" name="Imagen 1">
          <a:extLst>
            <a:ext uri="{FF2B5EF4-FFF2-40B4-BE49-F238E27FC236}">
              <a16:creationId xmlns:a16="http://schemas.microsoft.com/office/drawing/2014/main" id="{C18529A1-BFA3-4952-A47E-82AAC38810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3152" y="251038"/>
          <a:ext cx="1099212" cy="470322"/>
        </a:xfrm>
        <a:prstGeom prst="rect">
          <a:avLst/>
        </a:prstGeom>
      </xdr:spPr>
    </xdr:pic>
    <xdr:clientData/>
  </xdr:twoCellAnchor>
  <xdr:twoCellAnchor editAs="oneCell">
    <xdr:from>
      <xdr:col>10</xdr:col>
      <xdr:colOff>373381</xdr:colOff>
      <xdr:row>105</xdr:row>
      <xdr:rowOff>76201</xdr:rowOff>
    </xdr:from>
    <xdr:to>
      <xdr:col>10</xdr:col>
      <xdr:colOff>655321</xdr:colOff>
      <xdr:row>105</xdr:row>
      <xdr:rowOff>358141</xdr:rowOff>
    </xdr:to>
    <xdr:pic>
      <xdr:nvPicPr>
        <xdr:cNvPr id="3" name="Imagen 2">
          <a:extLst>
            <a:ext uri="{FF2B5EF4-FFF2-40B4-BE49-F238E27FC236}">
              <a16:creationId xmlns:a16="http://schemas.microsoft.com/office/drawing/2014/main" id="{40290CA0-DCE4-4F0E-B57A-689FCBA545B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88999" y="39263172"/>
          <a:ext cx="281940" cy="281940"/>
        </a:xfrm>
        <a:prstGeom prst="rect">
          <a:avLst/>
        </a:prstGeom>
      </xdr:spPr>
    </xdr:pic>
    <xdr:clientData/>
  </xdr:twoCellAnchor>
  <xdr:twoCellAnchor editAs="oneCell">
    <xdr:from>
      <xdr:col>4</xdr:col>
      <xdr:colOff>304801</xdr:colOff>
      <xdr:row>105</xdr:row>
      <xdr:rowOff>22861</xdr:rowOff>
    </xdr:from>
    <xdr:to>
      <xdr:col>4</xdr:col>
      <xdr:colOff>601981</xdr:colOff>
      <xdr:row>105</xdr:row>
      <xdr:rowOff>320041</xdr:rowOff>
    </xdr:to>
    <xdr:pic>
      <xdr:nvPicPr>
        <xdr:cNvPr id="4" name="Imagen 3">
          <a:extLst>
            <a:ext uri="{FF2B5EF4-FFF2-40B4-BE49-F238E27FC236}">
              <a16:creationId xmlns:a16="http://schemas.microsoft.com/office/drawing/2014/main" id="{08F6DBCF-A703-431D-863A-0704CBD6595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507007" y="39209832"/>
          <a:ext cx="297180" cy="297180"/>
        </a:xfrm>
        <a:prstGeom prst="rect">
          <a:avLst/>
        </a:prstGeom>
      </xdr:spPr>
    </xdr:pic>
    <xdr:clientData/>
  </xdr:twoCellAnchor>
  <xdr:twoCellAnchor editAs="oneCell">
    <xdr:from>
      <xdr:col>7</xdr:col>
      <xdr:colOff>68581</xdr:colOff>
      <xdr:row>105</xdr:row>
      <xdr:rowOff>30481</xdr:rowOff>
    </xdr:from>
    <xdr:to>
      <xdr:col>7</xdr:col>
      <xdr:colOff>365761</xdr:colOff>
      <xdr:row>105</xdr:row>
      <xdr:rowOff>325019</xdr:rowOff>
    </xdr:to>
    <xdr:pic>
      <xdr:nvPicPr>
        <xdr:cNvPr id="5" name="Imagen 4">
          <a:extLst>
            <a:ext uri="{FF2B5EF4-FFF2-40B4-BE49-F238E27FC236}">
              <a16:creationId xmlns:a16="http://schemas.microsoft.com/office/drawing/2014/main" id="{BF635519-D35D-45BC-AC00-C4BEBA4CE9F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489552" y="39217452"/>
          <a:ext cx="297180" cy="294538"/>
        </a:xfrm>
        <a:prstGeom prst="rect">
          <a:avLst/>
        </a:prstGeom>
      </xdr:spPr>
    </xdr:pic>
    <xdr:clientData/>
  </xdr:twoCellAnchor>
  <xdr:twoCellAnchor editAs="oneCell">
    <xdr:from>
      <xdr:col>4</xdr:col>
      <xdr:colOff>304801</xdr:colOff>
      <xdr:row>110</xdr:row>
      <xdr:rowOff>38101</xdr:rowOff>
    </xdr:from>
    <xdr:to>
      <xdr:col>4</xdr:col>
      <xdr:colOff>601981</xdr:colOff>
      <xdr:row>110</xdr:row>
      <xdr:rowOff>335281</xdr:rowOff>
    </xdr:to>
    <xdr:pic>
      <xdr:nvPicPr>
        <xdr:cNvPr id="6" name="Imagen 5">
          <a:extLst>
            <a:ext uri="{FF2B5EF4-FFF2-40B4-BE49-F238E27FC236}">
              <a16:creationId xmlns:a16="http://schemas.microsoft.com/office/drawing/2014/main" id="{6E9B7AE8-53E8-494C-B641-40DC5385C96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507007" y="40816307"/>
          <a:ext cx="297180" cy="297180"/>
        </a:xfrm>
        <a:prstGeom prst="rect">
          <a:avLst/>
        </a:prstGeom>
      </xdr:spPr>
    </xdr:pic>
    <xdr:clientData/>
  </xdr:twoCellAnchor>
  <xdr:twoCellAnchor editAs="oneCell">
    <xdr:from>
      <xdr:col>7</xdr:col>
      <xdr:colOff>129541</xdr:colOff>
      <xdr:row>110</xdr:row>
      <xdr:rowOff>38101</xdr:rowOff>
    </xdr:from>
    <xdr:to>
      <xdr:col>7</xdr:col>
      <xdr:colOff>426721</xdr:colOff>
      <xdr:row>110</xdr:row>
      <xdr:rowOff>332639</xdr:rowOff>
    </xdr:to>
    <xdr:pic>
      <xdr:nvPicPr>
        <xdr:cNvPr id="7" name="Imagen 6">
          <a:extLst>
            <a:ext uri="{FF2B5EF4-FFF2-40B4-BE49-F238E27FC236}">
              <a16:creationId xmlns:a16="http://schemas.microsoft.com/office/drawing/2014/main" id="{A382CA73-6E0F-4E69-8C6D-08C61AE5A00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550512" y="40816307"/>
          <a:ext cx="297180" cy="294538"/>
        </a:xfrm>
        <a:prstGeom prst="rect">
          <a:avLst/>
        </a:prstGeom>
      </xdr:spPr>
    </xdr:pic>
    <xdr:clientData/>
  </xdr:twoCellAnchor>
  <xdr:twoCellAnchor editAs="oneCell">
    <xdr:from>
      <xdr:col>10</xdr:col>
      <xdr:colOff>300991</xdr:colOff>
      <xdr:row>110</xdr:row>
      <xdr:rowOff>62866</xdr:rowOff>
    </xdr:from>
    <xdr:to>
      <xdr:col>10</xdr:col>
      <xdr:colOff>582931</xdr:colOff>
      <xdr:row>110</xdr:row>
      <xdr:rowOff>344806</xdr:rowOff>
    </xdr:to>
    <xdr:pic>
      <xdr:nvPicPr>
        <xdr:cNvPr id="8" name="Imagen 7">
          <a:extLst>
            <a:ext uri="{FF2B5EF4-FFF2-40B4-BE49-F238E27FC236}">
              <a16:creationId xmlns:a16="http://schemas.microsoft.com/office/drawing/2014/main" id="{A55A7827-197F-43C6-8EF6-F9819460B3B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16609" y="40841072"/>
          <a:ext cx="281940" cy="281940"/>
        </a:xfrm>
        <a:prstGeom prst="rect">
          <a:avLst/>
        </a:prstGeom>
      </xdr:spPr>
    </xdr:pic>
    <xdr:clientData/>
  </xdr:twoCellAnchor>
  <xdr:twoCellAnchor editAs="oneCell">
    <xdr:from>
      <xdr:col>9</xdr:col>
      <xdr:colOff>434340</xdr:colOff>
      <xdr:row>113</xdr:row>
      <xdr:rowOff>53340</xdr:rowOff>
    </xdr:from>
    <xdr:to>
      <xdr:col>10</xdr:col>
      <xdr:colOff>220980</xdr:colOff>
      <xdr:row>113</xdr:row>
      <xdr:rowOff>335280</xdr:rowOff>
    </xdr:to>
    <xdr:pic>
      <xdr:nvPicPr>
        <xdr:cNvPr id="9" name="Imagen 8">
          <a:extLst>
            <a:ext uri="{FF2B5EF4-FFF2-40B4-BE49-F238E27FC236}">
              <a16:creationId xmlns:a16="http://schemas.microsoft.com/office/drawing/2014/main" id="{429E9EFE-23E5-4514-B9D9-6CD36BE9455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56899" y="41974546"/>
          <a:ext cx="279699" cy="281940"/>
        </a:xfrm>
        <a:prstGeom prst="rect">
          <a:avLst/>
        </a:prstGeom>
      </xdr:spPr>
    </xdr:pic>
    <xdr:clientData/>
  </xdr:twoCellAnchor>
  <xdr:twoCellAnchor editAs="oneCell">
    <xdr:from>
      <xdr:col>6</xdr:col>
      <xdr:colOff>3586</xdr:colOff>
      <xdr:row>113</xdr:row>
      <xdr:rowOff>53340</xdr:rowOff>
    </xdr:from>
    <xdr:to>
      <xdr:col>6</xdr:col>
      <xdr:colOff>281940</xdr:colOff>
      <xdr:row>113</xdr:row>
      <xdr:rowOff>347878</xdr:rowOff>
    </xdr:to>
    <xdr:pic>
      <xdr:nvPicPr>
        <xdr:cNvPr id="10" name="Imagen 9">
          <a:extLst>
            <a:ext uri="{FF2B5EF4-FFF2-40B4-BE49-F238E27FC236}">
              <a16:creationId xmlns:a16="http://schemas.microsoft.com/office/drawing/2014/main" id="{0BBCC581-BA52-4839-8019-E78BDEBCBAB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673762" y="41974546"/>
          <a:ext cx="278354" cy="294538"/>
        </a:xfrm>
        <a:prstGeom prst="rect">
          <a:avLst/>
        </a:prstGeom>
      </xdr:spPr>
    </xdr:pic>
    <xdr:clientData/>
  </xdr:twoCellAnchor>
  <xdr:twoCellAnchor>
    <xdr:from>
      <xdr:col>1</xdr:col>
      <xdr:colOff>56129</xdr:colOff>
      <xdr:row>79</xdr:row>
      <xdr:rowOff>66675</xdr:rowOff>
    </xdr:from>
    <xdr:to>
      <xdr:col>10</xdr:col>
      <xdr:colOff>681296</xdr:colOff>
      <xdr:row>90</xdr:row>
      <xdr:rowOff>319065</xdr:rowOff>
    </xdr:to>
    <xdr:graphicFrame macro="">
      <xdr:nvGraphicFramePr>
        <xdr:cNvPr id="11" name="Gráfico 10">
          <a:extLst>
            <a:ext uri="{FF2B5EF4-FFF2-40B4-BE49-F238E27FC236}">
              <a16:creationId xmlns:a16="http://schemas.microsoft.com/office/drawing/2014/main" id="{AF68A2E6-D563-40CE-8DEC-3C0E299E84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athor\Rendici&#243;n%20de%20Cuentas%202021\Users\pierinasierramoreno\Library\Application%20Support\Microsoft\Office\Office%202011%20AutoRecovery\5.%20Plan%20de%20Compras%202016%20Enero%20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_CONSOLIDADO"/>
      <sheetName val="PAA_CONSOLIDADO (2)"/>
      <sheetName val="Cod"/>
      <sheetName val="PAA_CONSOLIDADO_"/>
      <sheetName val="DIN"/>
      <sheetName val="REPORT"/>
      <sheetName val="V1"/>
      <sheetName val="v2"/>
      <sheetName val="v2 (1)"/>
      <sheetName val="v3"/>
      <sheetName val="V4"/>
      <sheetName val="eliminados"/>
      <sheetName val="PRIORIDADES2016"/>
      <sheetName val="PLANB"/>
      <sheetName val="Camb_30nov2015"/>
      <sheetName val="camb30123015"/>
      <sheetName val="Supervisores"/>
      <sheetName val="Informe"/>
      <sheetName val="PAC"/>
    </sheetNames>
    <sheetDataSet>
      <sheetData sheetId="0" refreshError="1"/>
      <sheetData sheetId="1" refreshError="1"/>
      <sheetData sheetId="2" refreshError="1">
        <row r="5">
          <cell r="A5">
            <v>0.05</v>
          </cell>
        </row>
        <row r="9">
          <cell r="A9">
            <v>0.09</v>
          </cell>
        </row>
        <row r="10">
          <cell r="A10">
            <v>0.1</v>
          </cell>
        </row>
        <row r="20">
          <cell r="A20">
            <v>0.2</v>
          </cell>
        </row>
        <row r="21">
          <cell r="A21">
            <v>0.3</v>
          </cell>
        </row>
        <row r="22">
          <cell r="A22">
            <v>0.4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B2:M97"/>
  <sheetViews>
    <sheetView showGridLines="0" zoomScaleNormal="100" zoomScaleSheetLayoutView="100" workbookViewId="0">
      <selection activeCell="B50" sqref="B50:K59"/>
    </sheetView>
  </sheetViews>
  <sheetFormatPr baseColWidth="10" defaultColWidth="11.5546875" defaultRowHeight="15.6" x14ac:dyDescent="0.3"/>
  <cols>
    <col min="1" max="1" width="3.6640625" style="3" customWidth="1"/>
    <col min="2" max="2" width="26.44140625" style="3" customWidth="1"/>
    <col min="3" max="3" width="11.5546875" style="3" customWidth="1"/>
    <col min="4" max="10" width="11.33203125" style="3" customWidth="1"/>
    <col min="11" max="11" width="14.33203125" style="3" customWidth="1"/>
    <col min="12" max="12" width="9.44140625" style="3" bestFit="1" customWidth="1"/>
    <col min="13" max="16384" width="11.5546875" style="3"/>
  </cols>
  <sheetData>
    <row r="2" spans="2:12" x14ac:dyDescent="0.3">
      <c r="B2" s="64"/>
      <c r="C2" s="67" t="s">
        <v>0</v>
      </c>
      <c r="D2" s="68"/>
      <c r="E2" s="68"/>
      <c r="F2" s="68"/>
      <c r="G2" s="68"/>
      <c r="H2" s="68"/>
      <c r="I2" s="68"/>
      <c r="J2" s="1" t="s">
        <v>1</v>
      </c>
      <c r="K2" s="2" t="s">
        <v>2</v>
      </c>
    </row>
    <row r="3" spans="2:12" x14ac:dyDescent="0.3">
      <c r="B3" s="65"/>
      <c r="C3" s="69"/>
      <c r="D3" s="70"/>
      <c r="E3" s="70"/>
      <c r="F3" s="70"/>
      <c r="G3" s="70"/>
      <c r="H3" s="70"/>
      <c r="I3" s="70"/>
      <c r="J3" s="1" t="s">
        <v>3</v>
      </c>
      <c r="K3" s="4" t="s">
        <v>4</v>
      </c>
    </row>
    <row r="4" spans="2:12" x14ac:dyDescent="0.3">
      <c r="B4" s="66"/>
      <c r="C4" s="71"/>
      <c r="D4" s="72"/>
      <c r="E4" s="72"/>
      <c r="F4" s="72"/>
      <c r="G4" s="72"/>
      <c r="H4" s="72"/>
      <c r="I4" s="72"/>
      <c r="J4" s="1" t="s">
        <v>5</v>
      </c>
      <c r="K4" s="5">
        <v>43243</v>
      </c>
    </row>
    <row r="6" spans="2:12" x14ac:dyDescent="0.3">
      <c r="B6" s="73" t="s">
        <v>6</v>
      </c>
      <c r="C6" s="74"/>
      <c r="D6" s="74"/>
      <c r="E6" s="74"/>
      <c r="F6" s="74"/>
      <c r="G6" s="74"/>
      <c r="H6" s="74"/>
      <c r="I6" s="74"/>
      <c r="J6" s="74"/>
      <c r="K6" s="75"/>
    </row>
    <row r="7" spans="2:12" ht="28.2" customHeight="1" x14ac:dyDescent="0.3">
      <c r="B7" s="6" t="s">
        <v>7</v>
      </c>
      <c r="C7" s="61" t="s">
        <v>8</v>
      </c>
      <c r="D7" s="62"/>
      <c r="E7" s="62"/>
      <c r="F7" s="62"/>
      <c r="G7" s="62"/>
      <c r="H7" s="62"/>
      <c r="I7" s="62"/>
      <c r="J7" s="62"/>
      <c r="K7" s="63"/>
    </row>
    <row r="8" spans="2:12" ht="25.5" customHeight="1" x14ac:dyDescent="0.3">
      <c r="B8" s="6" t="s">
        <v>9</v>
      </c>
      <c r="C8" s="61" t="s">
        <v>10</v>
      </c>
      <c r="D8" s="62"/>
      <c r="E8" s="62"/>
      <c r="F8" s="62"/>
      <c r="G8" s="62"/>
      <c r="H8" s="62"/>
      <c r="I8" s="62"/>
      <c r="J8" s="62"/>
      <c r="K8" s="63"/>
    </row>
    <row r="9" spans="2:12" ht="28.2" customHeight="1" x14ac:dyDescent="0.3">
      <c r="B9" s="6" t="s">
        <v>11</v>
      </c>
      <c r="C9" s="61" t="s">
        <v>12</v>
      </c>
      <c r="D9" s="62"/>
      <c r="E9" s="62"/>
      <c r="F9" s="62"/>
      <c r="G9" s="62"/>
      <c r="H9" s="62"/>
      <c r="I9" s="62"/>
      <c r="J9" s="62"/>
      <c r="K9" s="63"/>
    </row>
    <row r="10" spans="2:12" ht="28.2" customHeight="1" x14ac:dyDescent="0.3">
      <c r="B10" s="6" t="s">
        <v>13</v>
      </c>
      <c r="C10" s="61" t="s">
        <v>14</v>
      </c>
      <c r="D10" s="62"/>
      <c r="E10" s="62"/>
      <c r="F10" s="62"/>
      <c r="G10" s="62"/>
      <c r="H10" s="62"/>
      <c r="I10" s="62"/>
      <c r="J10" s="62"/>
      <c r="K10" s="63"/>
    </row>
    <row r="11" spans="2:12" ht="19.95" customHeight="1" x14ac:dyDescent="0.3"/>
    <row r="12" spans="2:12" x14ac:dyDescent="0.3">
      <c r="B12" s="73" t="s">
        <v>15</v>
      </c>
      <c r="C12" s="74"/>
      <c r="D12" s="74"/>
      <c r="E12" s="74"/>
      <c r="F12" s="74"/>
      <c r="G12" s="74"/>
      <c r="H12" s="74"/>
      <c r="I12" s="74"/>
      <c r="J12" s="74"/>
      <c r="K12" s="75"/>
    </row>
    <row r="13" spans="2:12" ht="51.75" customHeight="1" x14ac:dyDescent="0.3">
      <c r="B13" s="7" t="s">
        <v>16</v>
      </c>
      <c r="C13" s="54" t="s">
        <v>17</v>
      </c>
      <c r="D13" s="55"/>
      <c r="E13" s="55"/>
      <c r="F13" s="55"/>
      <c r="G13" s="55"/>
      <c r="H13" s="55"/>
      <c r="I13" s="55"/>
      <c r="J13" s="55"/>
      <c r="K13" s="56"/>
    </row>
    <row r="14" spans="2:12" ht="28.2" customHeight="1" x14ac:dyDescent="0.3">
      <c r="B14" s="6" t="s">
        <v>18</v>
      </c>
      <c r="C14" s="54" t="s">
        <v>19</v>
      </c>
      <c r="D14" s="55"/>
      <c r="E14" s="55"/>
      <c r="F14" s="55"/>
      <c r="G14" s="55"/>
      <c r="H14" s="55"/>
      <c r="I14" s="55"/>
      <c r="J14" s="55"/>
      <c r="K14" s="56"/>
    </row>
    <row r="15" spans="2:12" ht="28.2" customHeight="1" x14ac:dyDescent="0.3">
      <c r="B15" s="6" t="s">
        <v>20</v>
      </c>
      <c r="C15" s="57" t="s">
        <v>21</v>
      </c>
      <c r="D15" s="58"/>
      <c r="E15" s="8" t="s">
        <v>22</v>
      </c>
      <c r="F15" s="57" t="s">
        <v>23</v>
      </c>
      <c r="G15" s="58"/>
      <c r="H15" s="9">
        <f>+I25</f>
        <v>12.529063169839869</v>
      </c>
      <c r="I15" s="59" t="s">
        <v>24</v>
      </c>
      <c r="J15" s="82" t="s">
        <v>25</v>
      </c>
      <c r="K15" s="83"/>
    </row>
    <row r="16" spans="2:12" ht="28.2" customHeight="1" x14ac:dyDescent="0.3">
      <c r="B16" s="10" t="s">
        <v>26</v>
      </c>
      <c r="C16" s="57" t="s">
        <v>27</v>
      </c>
      <c r="D16" s="58"/>
      <c r="E16" s="8" t="s">
        <v>22</v>
      </c>
      <c r="F16" s="57" t="s">
        <v>28</v>
      </c>
      <c r="G16" s="58"/>
      <c r="H16" s="9">
        <v>15</v>
      </c>
      <c r="I16" s="60"/>
      <c r="J16" s="84"/>
      <c r="K16" s="85"/>
      <c r="L16" s="11"/>
    </row>
    <row r="17" spans="2:12" ht="19.95" customHeight="1" x14ac:dyDescent="0.3"/>
    <row r="18" spans="2:12" x14ac:dyDescent="0.3">
      <c r="B18" s="73" t="s">
        <v>29</v>
      </c>
      <c r="C18" s="74"/>
      <c r="D18" s="74"/>
      <c r="E18" s="74"/>
      <c r="F18" s="74"/>
      <c r="G18" s="74"/>
      <c r="H18" s="74"/>
      <c r="I18" s="74"/>
      <c r="J18" s="74"/>
      <c r="K18" s="75"/>
    </row>
    <row r="19" spans="2:12" ht="28.2" customHeight="1" x14ac:dyDescent="0.3">
      <c r="B19" s="90" t="s">
        <v>30</v>
      </c>
      <c r="C19" s="91"/>
      <c r="D19" s="91"/>
      <c r="E19" s="91"/>
      <c r="F19" s="91"/>
      <c r="G19" s="91"/>
      <c r="H19" s="91"/>
      <c r="I19" s="91"/>
      <c r="J19" s="91"/>
      <c r="K19" s="92"/>
    </row>
    <row r="20" spans="2:12" ht="22.2" customHeight="1" x14ac:dyDescent="0.3">
      <c r="B20" s="12"/>
      <c r="C20" s="13"/>
      <c r="D20" s="13"/>
      <c r="E20" s="14"/>
      <c r="F20" s="13"/>
      <c r="G20" s="14"/>
      <c r="H20" s="15"/>
      <c r="I20" s="16"/>
      <c r="J20" s="15"/>
      <c r="K20" s="17"/>
    </row>
    <row r="21" spans="2:12" ht="33.6" customHeight="1" x14ac:dyDescent="0.3">
      <c r="B21" s="18" t="s">
        <v>31</v>
      </c>
      <c r="C21" s="86" t="s">
        <v>32</v>
      </c>
      <c r="D21" s="86"/>
      <c r="E21" s="86"/>
      <c r="F21" s="86" t="s">
        <v>33</v>
      </c>
      <c r="G21" s="86"/>
      <c r="H21" s="86"/>
      <c r="I21" s="87" t="s">
        <v>34</v>
      </c>
      <c r="J21" s="88"/>
      <c r="K21" s="89"/>
    </row>
    <row r="22" spans="2:12" ht="27" customHeight="1" x14ac:dyDescent="0.3">
      <c r="B22" s="19" t="s">
        <v>35</v>
      </c>
      <c r="C22" s="76">
        <v>266278</v>
      </c>
      <c r="D22" s="77"/>
      <c r="E22" s="78"/>
      <c r="F22" s="76">
        <v>23162</v>
      </c>
      <c r="G22" s="77"/>
      <c r="H22" s="78"/>
      <c r="I22" s="79">
        <f t="shared" ref="I22:I23" si="0">+(C22/F22)</f>
        <v>11.496330196010707</v>
      </c>
      <c r="J22" s="80"/>
      <c r="K22" s="81"/>
    </row>
    <row r="23" spans="2:12" ht="27" customHeight="1" x14ac:dyDescent="0.3">
      <c r="B23" s="19" t="s">
        <v>36</v>
      </c>
      <c r="C23" s="76">
        <v>266751</v>
      </c>
      <c r="D23" s="77"/>
      <c r="E23" s="78"/>
      <c r="F23" s="76">
        <v>23843</v>
      </c>
      <c r="G23" s="77"/>
      <c r="H23" s="78"/>
      <c r="I23" s="79">
        <f t="shared" si="0"/>
        <v>11.187811936417397</v>
      </c>
      <c r="J23" s="80"/>
      <c r="K23" s="81"/>
    </row>
    <row r="24" spans="2:12" ht="27" customHeight="1" x14ac:dyDescent="0.3">
      <c r="B24" s="19" t="s">
        <v>37</v>
      </c>
      <c r="C24" s="76">
        <v>268027</v>
      </c>
      <c r="D24" s="77"/>
      <c r="E24" s="78"/>
      <c r="F24" s="76">
        <v>24167</v>
      </c>
      <c r="G24" s="77"/>
      <c r="H24" s="78"/>
      <c r="I24" s="79">
        <f>+(C24/F24)</f>
        <v>11.090619439731865</v>
      </c>
      <c r="J24" s="80"/>
      <c r="K24" s="81"/>
    </row>
    <row r="25" spans="2:12" ht="27" customHeight="1" x14ac:dyDescent="0.3">
      <c r="B25" s="19" t="s">
        <v>38</v>
      </c>
      <c r="C25" s="76">
        <v>298104</v>
      </c>
      <c r="D25" s="77"/>
      <c r="E25" s="78"/>
      <c r="F25" s="76">
        <v>23793</v>
      </c>
      <c r="G25" s="77"/>
      <c r="H25" s="78"/>
      <c r="I25" s="79">
        <f>+(C25/F25)</f>
        <v>12.529063169839869</v>
      </c>
      <c r="J25" s="80"/>
      <c r="K25" s="81"/>
    </row>
    <row r="26" spans="2:12" ht="27" customHeight="1" x14ac:dyDescent="0.3">
      <c r="B26" s="19" t="s">
        <v>39</v>
      </c>
      <c r="C26" s="93">
        <v>302186</v>
      </c>
      <c r="D26" s="93"/>
      <c r="E26" s="93"/>
      <c r="F26" s="76">
        <v>23574</v>
      </c>
      <c r="G26" s="77"/>
      <c r="H26" s="78"/>
      <c r="I26" s="94">
        <f t="shared" ref="I26:I31" si="1">+C26/F26</f>
        <v>12.818613726987358</v>
      </c>
      <c r="J26" s="94"/>
      <c r="K26" s="94"/>
    </row>
    <row r="27" spans="2:12" ht="27" customHeight="1" x14ac:dyDescent="0.3">
      <c r="B27" s="19" t="s">
        <v>40</v>
      </c>
      <c r="C27" s="93">
        <v>347525</v>
      </c>
      <c r="D27" s="93"/>
      <c r="E27" s="93"/>
      <c r="F27" s="76">
        <v>24357</v>
      </c>
      <c r="G27" s="77"/>
      <c r="H27" s="78"/>
      <c r="I27" s="94">
        <f t="shared" si="1"/>
        <v>14.267972246171531</v>
      </c>
      <c r="J27" s="94"/>
      <c r="K27" s="94"/>
      <c r="L27" s="20"/>
    </row>
    <row r="28" spans="2:12" ht="27" customHeight="1" x14ac:dyDescent="0.3">
      <c r="B28" s="19" t="s">
        <v>41</v>
      </c>
      <c r="C28" s="93">
        <v>349239</v>
      </c>
      <c r="D28" s="93"/>
      <c r="E28" s="93"/>
      <c r="F28" s="76">
        <v>24301</v>
      </c>
      <c r="G28" s="77"/>
      <c r="H28" s="78"/>
      <c r="I28" s="94">
        <f t="shared" si="1"/>
        <v>14.371383893666927</v>
      </c>
      <c r="J28" s="94"/>
      <c r="K28" s="94"/>
      <c r="L28" s="20"/>
    </row>
    <row r="29" spans="2:12" ht="27" customHeight="1" x14ac:dyDescent="0.3">
      <c r="B29" s="19" t="s">
        <v>42</v>
      </c>
      <c r="C29" s="93">
        <v>349771</v>
      </c>
      <c r="D29" s="93"/>
      <c r="E29" s="93"/>
      <c r="F29" s="76">
        <v>23971</v>
      </c>
      <c r="G29" s="77"/>
      <c r="H29" s="78"/>
      <c r="I29" s="94">
        <f t="shared" si="1"/>
        <v>14.591422969421384</v>
      </c>
      <c r="J29" s="94"/>
      <c r="K29" s="94"/>
      <c r="L29" s="20"/>
    </row>
    <row r="30" spans="2:12" ht="27" customHeight="1" x14ac:dyDescent="0.3">
      <c r="B30" s="19" t="s">
        <v>43</v>
      </c>
      <c r="C30" s="93">
        <v>352401</v>
      </c>
      <c r="D30" s="93"/>
      <c r="E30" s="93"/>
      <c r="F30" s="76">
        <v>23421</v>
      </c>
      <c r="G30" s="77"/>
      <c r="H30" s="78"/>
      <c r="I30" s="94">
        <f t="shared" si="1"/>
        <v>15.046368643525042</v>
      </c>
      <c r="J30" s="94"/>
      <c r="K30" s="94"/>
      <c r="L30" s="20"/>
    </row>
    <row r="31" spans="2:12" ht="27" customHeight="1" x14ac:dyDescent="0.3">
      <c r="B31" s="19" t="s">
        <v>44</v>
      </c>
      <c r="C31" s="93">
        <v>354200</v>
      </c>
      <c r="D31" s="93"/>
      <c r="E31" s="93"/>
      <c r="F31" s="76">
        <v>23031</v>
      </c>
      <c r="G31" s="77"/>
      <c r="H31" s="78"/>
      <c r="I31" s="94">
        <f t="shared" si="1"/>
        <v>15.379271416786072</v>
      </c>
      <c r="J31" s="94"/>
      <c r="K31" s="94"/>
      <c r="L31" s="20"/>
    </row>
    <row r="32" spans="2:12" ht="27" customHeight="1" x14ac:dyDescent="0.3">
      <c r="B32" s="19" t="s">
        <v>45</v>
      </c>
      <c r="C32" s="93">
        <v>354633</v>
      </c>
      <c r="D32" s="93"/>
      <c r="E32" s="93"/>
      <c r="F32" s="76">
        <v>23124</v>
      </c>
      <c r="G32" s="77"/>
      <c r="H32" s="78"/>
      <c r="I32" s="94">
        <f>+C32/F32</f>
        <v>15.336144265697977</v>
      </c>
      <c r="J32" s="94"/>
      <c r="K32" s="94"/>
      <c r="L32" s="20"/>
    </row>
    <row r="33" spans="2:12" ht="27" customHeight="1" x14ac:dyDescent="0.3">
      <c r="B33" s="19" t="s">
        <v>46</v>
      </c>
      <c r="C33" s="93">
        <v>365849</v>
      </c>
      <c r="D33" s="93"/>
      <c r="E33" s="93"/>
      <c r="F33" s="76">
        <v>25333</v>
      </c>
      <c r="G33" s="77"/>
      <c r="H33" s="78"/>
      <c r="I33" s="94">
        <f>+C33/F33</f>
        <v>14.441597915762049</v>
      </c>
      <c r="J33" s="94"/>
      <c r="K33" s="94"/>
      <c r="L33" s="20"/>
    </row>
    <row r="34" spans="2:12" ht="27" customHeight="1" x14ac:dyDescent="0.3">
      <c r="B34" s="19" t="s">
        <v>47</v>
      </c>
      <c r="C34" s="93">
        <v>475789</v>
      </c>
      <c r="D34" s="93"/>
      <c r="E34" s="93"/>
      <c r="F34" s="76">
        <v>26652</v>
      </c>
      <c r="G34" s="77"/>
      <c r="H34" s="78"/>
      <c r="I34" s="94">
        <f>+C34/F34</f>
        <v>17.85190604832658</v>
      </c>
      <c r="J34" s="94"/>
      <c r="K34" s="94"/>
      <c r="L34" s="20"/>
    </row>
    <row r="35" spans="2:12" ht="27" customHeight="1" x14ac:dyDescent="0.3">
      <c r="B35" s="52" t="s">
        <v>124</v>
      </c>
      <c r="C35" s="108">
        <v>476127</v>
      </c>
      <c r="D35" s="108"/>
      <c r="E35" s="108"/>
      <c r="F35" s="109">
        <v>26283</v>
      </c>
      <c r="G35" s="110"/>
      <c r="H35" s="111"/>
      <c r="I35" s="112">
        <f>+C35/F35</f>
        <v>18.115397785640909</v>
      </c>
      <c r="J35" s="112"/>
      <c r="K35" s="112"/>
      <c r="L35" s="20"/>
    </row>
    <row r="36" spans="2:12" ht="27" customHeight="1" x14ac:dyDescent="0.3">
      <c r="L36" s="21"/>
    </row>
    <row r="37" spans="2:12" ht="28.2" customHeight="1" x14ac:dyDescent="0.3">
      <c r="B37" s="101" t="s">
        <v>48</v>
      </c>
      <c r="C37" s="101"/>
      <c r="D37" s="101"/>
      <c r="E37" s="101"/>
      <c r="F37" s="101"/>
      <c r="G37" s="101"/>
      <c r="H37" s="101"/>
      <c r="I37" s="101"/>
      <c r="J37" s="101"/>
      <c r="K37" s="101"/>
    </row>
    <row r="38" spans="2:12" ht="27" customHeight="1" x14ac:dyDescent="0.3">
      <c r="B38" s="22"/>
      <c r="C38" s="23"/>
      <c r="D38" s="23"/>
      <c r="E38" s="23"/>
      <c r="F38" s="23"/>
      <c r="G38" s="23"/>
      <c r="H38" s="23"/>
      <c r="I38" s="23"/>
      <c r="J38" s="23"/>
      <c r="K38" s="24"/>
    </row>
    <row r="39" spans="2:12" ht="27" customHeight="1" x14ac:dyDescent="0.3">
      <c r="B39" s="25"/>
      <c r="C39" s="26"/>
      <c r="D39" s="26"/>
      <c r="E39" s="26"/>
      <c r="F39" s="26"/>
      <c r="G39" s="26"/>
      <c r="H39" s="26"/>
      <c r="I39" s="26"/>
      <c r="J39" s="26"/>
      <c r="K39" s="27"/>
    </row>
    <row r="40" spans="2:12" ht="27" customHeight="1" x14ac:dyDescent="0.3">
      <c r="B40" s="25"/>
      <c r="C40" s="26"/>
      <c r="D40" s="26"/>
      <c r="E40" s="26"/>
      <c r="F40" s="26"/>
      <c r="G40" s="26"/>
      <c r="H40" s="26"/>
      <c r="I40" s="26"/>
      <c r="J40" s="26"/>
      <c r="K40" s="27"/>
    </row>
    <row r="41" spans="2:12" ht="27" customHeight="1" x14ac:dyDescent="0.3">
      <c r="B41" s="25"/>
      <c r="C41" s="26"/>
      <c r="D41" s="26"/>
      <c r="E41" s="26"/>
      <c r="F41" s="26"/>
      <c r="G41" s="26"/>
      <c r="H41" s="26"/>
      <c r="I41" s="26"/>
      <c r="J41" s="26"/>
      <c r="K41" s="27"/>
    </row>
    <row r="42" spans="2:12" ht="27" customHeight="1" x14ac:dyDescent="0.3">
      <c r="B42" s="25"/>
      <c r="C42" s="26"/>
      <c r="D42" s="26"/>
      <c r="E42" s="26"/>
      <c r="F42" s="26"/>
      <c r="G42" s="26"/>
      <c r="H42" s="26"/>
      <c r="I42" s="26"/>
      <c r="J42" s="26"/>
      <c r="K42" s="27"/>
    </row>
    <row r="43" spans="2:12" ht="27" customHeight="1" x14ac:dyDescent="0.3">
      <c r="B43" s="25"/>
      <c r="C43" s="26"/>
      <c r="D43" s="26"/>
      <c r="E43" s="26"/>
      <c r="F43" s="26"/>
      <c r="G43" s="26"/>
      <c r="H43" s="26"/>
      <c r="I43" s="26"/>
      <c r="J43" s="26"/>
      <c r="K43" s="27"/>
    </row>
    <row r="44" spans="2:12" ht="27" customHeight="1" x14ac:dyDescent="0.3">
      <c r="B44" s="25"/>
      <c r="C44" s="26"/>
      <c r="D44" s="26"/>
      <c r="E44" s="26"/>
      <c r="F44" s="26"/>
      <c r="G44" s="26"/>
      <c r="H44" s="26"/>
      <c r="I44" s="26"/>
      <c r="J44" s="26"/>
      <c r="K44" s="27"/>
    </row>
    <row r="45" spans="2:12" ht="27" customHeight="1" x14ac:dyDescent="0.3">
      <c r="B45" s="25"/>
      <c r="C45" s="26"/>
      <c r="D45" s="26"/>
      <c r="E45" s="26"/>
      <c r="F45" s="26"/>
      <c r="G45" s="26"/>
      <c r="H45" s="26"/>
      <c r="I45" s="26"/>
      <c r="J45" s="26"/>
      <c r="K45" s="27"/>
    </row>
    <row r="46" spans="2:12" ht="27" customHeight="1" x14ac:dyDescent="0.3">
      <c r="B46" s="25"/>
      <c r="C46" s="26"/>
      <c r="D46" s="26"/>
      <c r="E46" s="26"/>
      <c r="F46" s="26"/>
      <c r="G46" s="26"/>
      <c r="H46" s="26"/>
      <c r="I46" s="26"/>
      <c r="J46" s="26"/>
      <c r="K46" s="27"/>
    </row>
    <row r="47" spans="2:12" ht="27" customHeight="1" x14ac:dyDescent="0.3">
      <c r="B47" s="25"/>
      <c r="C47" s="26"/>
      <c r="D47" s="26"/>
      <c r="E47" s="26"/>
      <c r="F47" s="26"/>
      <c r="G47" s="26"/>
      <c r="H47" s="26"/>
      <c r="I47" s="26"/>
      <c r="J47" s="26"/>
      <c r="K47" s="27"/>
    </row>
    <row r="48" spans="2:12" ht="27" customHeight="1" x14ac:dyDescent="0.3">
      <c r="B48" s="25"/>
      <c r="C48" s="26"/>
      <c r="D48" s="26"/>
      <c r="E48" s="26"/>
      <c r="F48" s="26"/>
      <c r="G48" s="26"/>
      <c r="H48" s="26"/>
      <c r="I48" s="26"/>
      <c r="J48" s="26"/>
      <c r="K48" s="27"/>
    </row>
    <row r="49" spans="2:11" ht="27.75" customHeight="1" x14ac:dyDescent="0.3">
      <c r="B49" s="101" t="s">
        <v>49</v>
      </c>
      <c r="C49" s="101"/>
      <c r="D49" s="101"/>
      <c r="E49" s="101"/>
      <c r="F49" s="101"/>
      <c r="G49" s="101"/>
      <c r="H49" s="101"/>
      <c r="I49" s="101"/>
      <c r="J49" s="101"/>
      <c r="K49" s="101"/>
    </row>
    <row r="50" spans="2:11" ht="45.75" customHeight="1" x14ac:dyDescent="0.3">
      <c r="B50" s="102" t="s">
        <v>128</v>
      </c>
      <c r="C50" s="103"/>
      <c r="D50" s="103"/>
      <c r="E50" s="103"/>
      <c r="F50" s="103"/>
      <c r="G50" s="103"/>
      <c r="H50" s="103"/>
      <c r="I50" s="103"/>
      <c r="J50" s="103"/>
      <c r="K50" s="104"/>
    </row>
    <row r="51" spans="2:11" ht="45.75" customHeight="1" x14ac:dyDescent="0.3">
      <c r="B51" s="105"/>
      <c r="C51" s="106"/>
      <c r="D51" s="106"/>
      <c r="E51" s="106"/>
      <c r="F51" s="106"/>
      <c r="G51" s="106"/>
      <c r="H51" s="106"/>
      <c r="I51" s="106"/>
      <c r="J51" s="106"/>
      <c r="K51" s="107"/>
    </row>
    <row r="52" spans="2:11" ht="45.75" customHeight="1" x14ac:dyDescent="0.3">
      <c r="B52" s="105"/>
      <c r="C52" s="106"/>
      <c r="D52" s="106"/>
      <c r="E52" s="106"/>
      <c r="F52" s="106"/>
      <c r="G52" s="106"/>
      <c r="H52" s="106"/>
      <c r="I52" s="106"/>
      <c r="J52" s="106"/>
      <c r="K52" s="107"/>
    </row>
    <row r="53" spans="2:11" ht="45.75" customHeight="1" x14ac:dyDescent="0.3">
      <c r="B53" s="105"/>
      <c r="C53" s="106"/>
      <c r="D53" s="106"/>
      <c r="E53" s="106"/>
      <c r="F53" s="106"/>
      <c r="G53" s="106"/>
      <c r="H53" s="106"/>
      <c r="I53" s="106"/>
      <c r="J53" s="106"/>
      <c r="K53" s="107"/>
    </row>
    <row r="54" spans="2:11" ht="45.75" customHeight="1" x14ac:dyDescent="0.3">
      <c r="B54" s="105"/>
      <c r="C54" s="106"/>
      <c r="D54" s="106"/>
      <c r="E54" s="106"/>
      <c r="F54" s="106"/>
      <c r="G54" s="106"/>
      <c r="H54" s="106"/>
      <c r="I54" s="106"/>
      <c r="J54" s="106"/>
      <c r="K54" s="107"/>
    </row>
    <row r="55" spans="2:11" ht="45.75" customHeight="1" x14ac:dyDescent="0.3">
      <c r="B55" s="105"/>
      <c r="C55" s="106"/>
      <c r="D55" s="106"/>
      <c r="E55" s="106"/>
      <c r="F55" s="106"/>
      <c r="G55" s="106"/>
      <c r="H55" s="106"/>
      <c r="I55" s="106"/>
      <c r="J55" s="106"/>
      <c r="K55" s="107"/>
    </row>
    <row r="56" spans="2:11" ht="45.75" customHeight="1" x14ac:dyDescent="0.3">
      <c r="B56" s="105"/>
      <c r="C56" s="106"/>
      <c r="D56" s="106"/>
      <c r="E56" s="106"/>
      <c r="F56" s="106"/>
      <c r="G56" s="106"/>
      <c r="H56" s="106"/>
      <c r="I56" s="106"/>
      <c r="J56" s="106"/>
      <c r="K56" s="107"/>
    </row>
    <row r="57" spans="2:11" ht="45.75" customHeight="1" x14ac:dyDescent="0.3">
      <c r="B57" s="105"/>
      <c r="C57" s="106"/>
      <c r="D57" s="106"/>
      <c r="E57" s="106"/>
      <c r="F57" s="106"/>
      <c r="G57" s="106"/>
      <c r="H57" s="106"/>
      <c r="I57" s="106"/>
      <c r="J57" s="106"/>
      <c r="K57" s="107"/>
    </row>
    <row r="58" spans="2:11" ht="45.75" customHeight="1" x14ac:dyDescent="0.3">
      <c r="B58" s="105"/>
      <c r="C58" s="106"/>
      <c r="D58" s="106"/>
      <c r="E58" s="106"/>
      <c r="F58" s="106"/>
      <c r="G58" s="106"/>
      <c r="H58" s="106"/>
      <c r="I58" s="106"/>
      <c r="J58" s="106"/>
      <c r="K58" s="107"/>
    </row>
    <row r="59" spans="2:11" ht="45.75" customHeight="1" x14ac:dyDescent="0.3">
      <c r="B59" s="105"/>
      <c r="C59" s="106"/>
      <c r="D59" s="106"/>
      <c r="E59" s="106"/>
      <c r="F59" s="106"/>
      <c r="G59" s="106"/>
      <c r="H59" s="106"/>
      <c r="I59" s="106"/>
      <c r="J59" s="106"/>
      <c r="K59" s="107"/>
    </row>
    <row r="60" spans="2:11" ht="28.2" customHeight="1" x14ac:dyDescent="0.3">
      <c r="B60" s="95" t="s">
        <v>50</v>
      </c>
      <c r="C60" s="96"/>
      <c r="D60" s="96"/>
      <c r="E60" s="96"/>
      <c r="F60" s="96"/>
      <c r="G60" s="96"/>
      <c r="H60" s="97"/>
      <c r="I60" s="98" t="s">
        <v>127</v>
      </c>
      <c r="J60" s="99"/>
      <c r="K60" s="100"/>
    </row>
    <row r="61" spans="2:11" ht="31.95" customHeight="1" x14ac:dyDescent="0.3">
      <c r="B61" s="95" t="s">
        <v>51</v>
      </c>
      <c r="C61" s="96"/>
      <c r="D61" s="96"/>
      <c r="E61" s="96"/>
      <c r="F61" s="96"/>
      <c r="G61" s="96"/>
      <c r="H61" s="97"/>
      <c r="I61" s="98" t="s">
        <v>52</v>
      </c>
      <c r="J61" s="99"/>
      <c r="K61" s="100"/>
    </row>
    <row r="62" spans="2:11" ht="19.95" customHeight="1" x14ac:dyDescent="0.3">
      <c r="E62" s="3">
        <v>309</v>
      </c>
      <c r="G62" s="3">
        <v>26652</v>
      </c>
    </row>
    <row r="63" spans="2:11" x14ac:dyDescent="0.3">
      <c r="B63" s="73" t="s">
        <v>53</v>
      </c>
      <c r="C63" s="74"/>
      <c r="D63" s="74"/>
      <c r="E63" s="74"/>
      <c r="F63" s="74"/>
      <c r="G63" s="74"/>
      <c r="H63" s="74"/>
      <c r="I63" s="74"/>
      <c r="J63" s="74"/>
      <c r="K63" s="75"/>
    </row>
    <row r="64" spans="2:11" x14ac:dyDescent="0.3">
      <c r="B64" s="120" t="s">
        <v>54</v>
      </c>
      <c r="C64" s="121"/>
      <c r="D64" s="121"/>
      <c r="E64" s="121"/>
      <c r="F64" s="121"/>
      <c r="G64" s="121"/>
      <c r="H64" s="121"/>
      <c r="I64" s="121"/>
      <c r="J64" s="121"/>
      <c r="K64" s="122"/>
    </row>
    <row r="65" spans="2:13" ht="30" customHeight="1" x14ac:dyDescent="0.3">
      <c r="B65" s="95" t="s">
        <v>55</v>
      </c>
      <c r="C65" s="97"/>
      <c r="D65" s="130" t="s">
        <v>64</v>
      </c>
      <c r="E65" s="131"/>
      <c r="F65" s="131"/>
      <c r="G65" s="131"/>
      <c r="H65" s="131"/>
      <c r="I65" s="131"/>
      <c r="J65" s="131"/>
      <c r="K65" s="132"/>
      <c r="M65" s="28"/>
    </row>
    <row r="66" spans="2:13" ht="30" customHeight="1" x14ac:dyDescent="0.3">
      <c r="B66" s="113" t="s">
        <v>56</v>
      </c>
      <c r="C66" s="114"/>
      <c r="D66" s="133" t="s">
        <v>57</v>
      </c>
      <c r="E66" s="133"/>
      <c r="F66" s="134" t="s">
        <v>58</v>
      </c>
      <c r="G66" s="135"/>
      <c r="H66" s="136"/>
      <c r="I66" s="134" t="s">
        <v>59</v>
      </c>
      <c r="J66" s="135"/>
      <c r="K66" s="136"/>
    </row>
    <row r="67" spans="2:13" ht="30" customHeight="1" x14ac:dyDescent="0.3">
      <c r="B67" s="115"/>
      <c r="C67" s="116"/>
      <c r="D67" s="134" t="s">
        <v>60</v>
      </c>
      <c r="E67" s="136"/>
      <c r="F67" s="133" t="s">
        <v>61</v>
      </c>
      <c r="G67" s="133"/>
      <c r="H67" s="133"/>
      <c r="I67" s="134" t="s">
        <v>62</v>
      </c>
      <c r="J67" s="135"/>
      <c r="K67" s="136"/>
    </row>
    <row r="68" spans="2:13" ht="19.95" customHeight="1" x14ac:dyDescent="0.3"/>
    <row r="69" spans="2:13" x14ac:dyDescent="0.3">
      <c r="B69" s="120" t="s">
        <v>63</v>
      </c>
      <c r="C69" s="121"/>
      <c r="D69" s="121"/>
      <c r="E69" s="121"/>
      <c r="F69" s="121"/>
      <c r="G69" s="121"/>
      <c r="H69" s="121"/>
      <c r="I69" s="121"/>
      <c r="J69" s="121"/>
      <c r="K69" s="122"/>
    </row>
    <row r="70" spans="2:13" ht="30" customHeight="1" x14ac:dyDescent="0.3">
      <c r="B70" s="101" t="s">
        <v>55</v>
      </c>
      <c r="C70" s="101"/>
      <c r="D70" s="123">
        <f>+I34/H16</f>
        <v>1.1901270698884387</v>
      </c>
      <c r="E70" s="124"/>
      <c r="F70" s="124"/>
      <c r="G70" s="124"/>
      <c r="H70" s="124"/>
      <c r="I70" s="124"/>
      <c r="J70" s="124"/>
      <c r="K70" s="125"/>
      <c r="M70" s="28"/>
    </row>
    <row r="71" spans="2:13" ht="30" customHeight="1" x14ac:dyDescent="0.3">
      <c r="B71" s="113" t="s">
        <v>56</v>
      </c>
      <c r="C71" s="114"/>
      <c r="D71" s="126" t="s">
        <v>57</v>
      </c>
      <c r="E71" s="126"/>
      <c r="F71" s="127" t="s">
        <v>58</v>
      </c>
      <c r="G71" s="128"/>
      <c r="H71" s="129"/>
      <c r="I71" s="127" t="s">
        <v>59</v>
      </c>
      <c r="J71" s="128"/>
      <c r="K71" s="129"/>
    </row>
    <row r="72" spans="2:13" ht="30" customHeight="1" x14ac:dyDescent="0.3">
      <c r="B72" s="115"/>
      <c r="C72" s="116"/>
      <c r="D72" s="127" t="s">
        <v>60</v>
      </c>
      <c r="E72" s="129"/>
      <c r="F72" s="126" t="s">
        <v>61</v>
      </c>
      <c r="G72" s="126"/>
      <c r="H72" s="126"/>
      <c r="I72" s="127" t="s">
        <v>62</v>
      </c>
      <c r="J72" s="128"/>
      <c r="K72" s="129"/>
    </row>
    <row r="73" spans="2:13" ht="30" customHeight="1" x14ac:dyDescent="0.3">
      <c r="B73" s="113" t="s">
        <v>65</v>
      </c>
      <c r="C73" s="114"/>
      <c r="D73" s="117" t="s">
        <v>66</v>
      </c>
      <c r="E73" s="118"/>
      <c r="F73" s="118"/>
      <c r="G73" s="119"/>
      <c r="H73" s="117" t="s">
        <v>67</v>
      </c>
      <c r="I73" s="118"/>
      <c r="J73" s="118"/>
      <c r="K73" s="119"/>
    </row>
    <row r="74" spans="2:13" ht="30" customHeight="1" x14ac:dyDescent="0.3">
      <c r="B74" s="115"/>
      <c r="C74" s="116"/>
      <c r="D74" s="117" t="s">
        <v>68</v>
      </c>
      <c r="E74" s="118"/>
      <c r="F74" s="118"/>
      <c r="G74" s="119"/>
      <c r="H74" s="117" t="s">
        <v>62</v>
      </c>
      <c r="I74" s="118"/>
      <c r="J74" s="118"/>
      <c r="K74" s="119"/>
    </row>
    <row r="75" spans="2:13" ht="30" customHeight="1" x14ac:dyDescent="0.3">
      <c r="B75" s="113" t="s">
        <v>69</v>
      </c>
      <c r="C75" s="114"/>
      <c r="D75" s="117" t="s">
        <v>70</v>
      </c>
      <c r="E75" s="118"/>
      <c r="F75" s="118"/>
      <c r="G75" s="119"/>
      <c r="H75" s="117" t="s">
        <v>71</v>
      </c>
      <c r="I75" s="118"/>
      <c r="J75" s="118"/>
      <c r="K75" s="119"/>
    </row>
    <row r="76" spans="2:13" ht="30" customHeight="1" x14ac:dyDescent="0.3">
      <c r="B76" s="115"/>
      <c r="C76" s="116"/>
      <c r="D76" s="98" t="s">
        <v>64</v>
      </c>
      <c r="E76" s="99"/>
      <c r="F76" s="99"/>
      <c r="G76" s="100"/>
      <c r="H76" s="98" t="s">
        <v>64</v>
      </c>
      <c r="I76" s="99"/>
      <c r="J76" s="99"/>
      <c r="K76" s="100"/>
    </row>
    <row r="97" spans="2:2" ht="409.6" x14ac:dyDescent="0.3">
      <c r="B97" s="29" t="s">
        <v>72</v>
      </c>
    </row>
  </sheetData>
  <dataConsolidate/>
  <mergeCells count="101">
    <mergeCell ref="B63:K63"/>
    <mergeCell ref="B69:K69"/>
    <mergeCell ref="B70:C70"/>
    <mergeCell ref="D70:K70"/>
    <mergeCell ref="B71:C72"/>
    <mergeCell ref="D71:E71"/>
    <mergeCell ref="F71:H71"/>
    <mergeCell ref="I71:K71"/>
    <mergeCell ref="D72:E72"/>
    <mergeCell ref="F72:H72"/>
    <mergeCell ref="I72:K72"/>
    <mergeCell ref="B64:K64"/>
    <mergeCell ref="B65:C65"/>
    <mergeCell ref="D65:K65"/>
    <mergeCell ref="B66:C67"/>
    <mergeCell ref="D66:E66"/>
    <mergeCell ref="F66:H66"/>
    <mergeCell ref="I66:K66"/>
    <mergeCell ref="D67:E67"/>
    <mergeCell ref="F67:H67"/>
    <mergeCell ref="I67:K67"/>
    <mergeCell ref="B75:C76"/>
    <mergeCell ref="D75:G75"/>
    <mergeCell ref="H75:K75"/>
    <mergeCell ref="D76:G76"/>
    <mergeCell ref="H76:K76"/>
    <mergeCell ref="B73:C74"/>
    <mergeCell ref="D73:G73"/>
    <mergeCell ref="H73:K73"/>
    <mergeCell ref="D74:G74"/>
    <mergeCell ref="H74:K74"/>
    <mergeCell ref="C32:E32"/>
    <mergeCell ref="F32:H32"/>
    <mergeCell ref="I32:K32"/>
    <mergeCell ref="B61:H61"/>
    <mergeCell ref="I61:K61"/>
    <mergeCell ref="C33:E33"/>
    <mergeCell ref="F33:H33"/>
    <mergeCell ref="I33:K33"/>
    <mergeCell ref="C34:E34"/>
    <mergeCell ref="F34:H34"/>
    <mergeCell ref="I34:K34"/>
    <mergeCell ref="B37:K37"/>
    <mergeCell ref="B49:K49"/>
    <mergeCell ref="B50:K59"/>
    <mergeCell ref="B60:H60"/>
    <mergeCell ref="I60:K60"/>
    <mergeCell ref="C35:E35"/>
    <mergeCell ref="F35:H35"/>
    <mergeCell ref="I35:K35"/>
    <mergeCell ref="C30:E30"/>
    <mergeCell ref="F30:H30"/>
    <mergeCell ref="I30:K30"/>
    <mergeCell ref="C31:E31"/>
    <mergeCell ref="F31:H31"/>
    <mergeCell ref="I31:K31"/>
    <mergeCell ref="C28:E28"/>
    <mergeCell ref="F28:H28"/>
    <mergeCell ref="I28:K28"/>
    <mergeCell ref="C29:E29"/>
    <mergeCell ref="F29:H29"/>
    <mergeCell ref="I29:K29"/>
    <mergeCell ref="C26:E26"/>
    <mergeCell ref="F26:H26"/>
    <mergeCell ref="I26:K26"/>
    <mergeCell ref="C27:E27"/>
    <mergeCell ref="F27:H27"/>
    <mergeCell ref="I27:K27"/>
    <mergeCell ref="C24:E24"/>
    <mergeCell ref="F24:H24"/>
    <mergeCell ref="I24:K24"/>
    <mergeCell ref="C25:E25"/>
    <mergeCell ref="F25:H25"/>
    <mergeCell ref="I25:K25"/>
    <mergeCell ref="C23:E23"/>
    <mergeCell ref="F23:H23"/>
    <mergeCell ref="I23:K23"/>
    <mergeCell ref="C22:E22"/>
    <mergeCell ref="F22:H22"/>
    <mergeCell ref="I22:K22"/>
    <mergeCell ref="J15:K16"/>
    <mergeCell ref="C16:D16"/>
    <mergeCell ref="F16:G16"/>
    <mergeCell ref="F21:H21"/>
    <mergeCell ref="I21:K21"/>
    <mergeCell ref="B18:K18"/>
    <mergeCell ref="B19:K19"/>
    <mergeCell ref="C21:E21"/>
    <mergeCell ref="C14:K14"/>
    <mergeCell ref="C15:D15"/>
    <mergeCell ref="F15:G15"/>
    <mergeCell ref="I15:I16"/>
    <mergeCell ref="C9:K9"/>
    <mergeCell ref="B2:B4"/>
    <mergeCell ref="C2:I4"/>
    <mergeCell ref="B6:K6"/>
    <mergeCell ref="C7:K7"/>
    <mergeCell ref="C8:K8"/>
    <mergeCell ref="C10:K10"/>
    <mergeCell ref="B12:K12"/>
    <mergeCell ref="C13:K13"/>
  </mergeCells>
  <conditionalFormatting sqref="D70:K70">
    <cfRule type="cellIs" dxfId="19" priority="5" operator="greaterThanOrEqual">
      <formula>0.9</formula>
    </cfRule>
    <cfRule type="cellIs" dxfId="18" priority="6" operator="between">
      <formula>0.7</formula>
      <formula>0.899999999999999</formula>
    </cfRule>
    <cfRule type="containsBlanks" dxfId="17" priority="7">
      <formula>LEN(TRIM(D70))=0</formula>
    </cfRule>
    <cfRule type="cellIs" dxfId="16" priority="8" operator="between">
      <formula>0</formula>
      <formula>0.699999999999999</formula>
    </cfRule>
  </conditionalFormatting>
  <conditionalFormatting sqref="D73:G73">
    <cfRule type="expression" dxfId="15" priority="2">
      <formula>$D$70=""</formula>
    </cfRule>
    <cfRule type="expression" dxfId="14" priority="4">
      <formula>AND(D$70&gt;=70%,$D$70&lt;80%)</formula>
    </cfRule>
  </conditionalFormatting>
  <conditionalFormatting sqref="H73:K73">
    <cfRule type="expression" dxfId="13" priority="1">
      <formula>$D$70=""</formula>
    </cfRule>
    <cfRule type="expression" dxfId="12" priority="3">
      <formula>$D$70&lt;70%</formula>
    </cfRule>
  </conditionalFormatting>
  <dataValidations count="7">
    <dataValidation type="list" allowBlank="1" showInputMessage="1" showErrorMessage="1" sqref="J15:K16" xr:uid="{00000000-0002-0000-0000-000000000000}">
      <formula1>"Semestre 2 de 2016,Año 2016"</formula1>
    </dataValidation>
    <dataValidation type="list" allowBlank="1" showInputMessage="1" showErrorMessage="1" sqref="E15:E16" xr:uid="{00000000-0002-0000-0000-000001000000}">
      <formula1>"Número, Porcentaje, Pesos "</formula1>
    </dataValidation>
    <dataValidation type="list" allowBlank="1" showInputMessage="1" showErrorMessage="1" sqref="C14:K14" xr:uid="{00000000-0002-0000-0000-000002000000}">
      <formula1>"Semestral, Anual, Bienal"</formula1>
    </dataValidation>
    <dataValidation type="list" allowBlank="1" showInputMessage="1" showErrorMessage="1" sqref="C10:K10" xr:uid="{00000000-0002-0000-0000-000003000000}">
      <formula1>"Eficacia, Eficiencia, Efectividad o Impacto"</formula1>
    </dataValidation>
    <dataValidation allowBlank="1" showInputMessage="1" showErrorMessage="1" prompt="Seleccione una opción" sqref="F17 I15 C15:C16 D17" xr:uid="{00000000-0002-0000-0000-000004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000-000005000000}"/>
    <dataValidation allowBlank="1" showInputMessage="1" showErrorMessage="1" prompt="La meta es un propósito medible. Es el valor que se espera alcance el respectivo indicador. " sqref="B16" xr:uid="{00000000-0002-0000-0000-000006000000}"/>
  </dataValidations>
  <printOptions horizontalCentered="1"/>
  <pageMargins left="0.23622047244094491" right="0.23622047244094491" top="0.35433070866141736" bottom="0.35433070866141736" header="0.31496062992125984" footer="0.31496062992125984"/>
  <pageSetup scale="55" orientation="portrait" r:id="rId1"/>
  <rowBreaks count="2" manualBreakCount="2">
    <brk id="48" min="1" max="10" man="1"/>
    <brk id="61" min="1" max="10" man="1"/>
  </rowBreaks>
  <colBreaks count="1" manualBreakCount="1">
    <brk id="12" max="1048575" man="1"/>
  </colBreaks>
  <ignoredErrors>
    <ignoredError sqref="D70"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B2:K126"/>
  <sheetViews>
    <sheetView showGridLines="0" topLeftCell="B25" zoomScale="85" zoomScaleNormal="85" zoomScaleSheetLayoutView="85" workbookViewId="0">
      <selection activeCell="P101" sqref="P101"/>
    </sheetView>
  </sheetViews>
  <sheetFormatPr baseColWidth="10" defaultColWidth="11.5546875" defaultRowHeight="15.6" x14ac:dyDescent="0.3"/>
  <cols>
    <col min="1" max="1" width="3.6640625" style="3" customWidth="1"/>
    <col min="2" max="2" width="28.6640625" style="3" customWidth="1"/>
    <col min="3" max="3" width="11.5546875" style="3" customWidth="1"/>
    <col min="4" max="5" width="11.33203125" style="3" customWidth="1"/>
    <col min="6" max="6" width="13.33203125" style="3" customWidth="1"/>
    <col min="7" max="7" width="15.88671875" style="3" customWidth="1"/>
    <col min="8" max="8" width="14" style="3" customWidth="1"/>
    <col min="9" max="10" width="11.33203125" style="3" customWidth="1"/>
    <col min="11" max="11" width="12.33203125" style="3" customWidth="1"/>
    <col min="12" max="16384" width="11.5546875" style="3"/>
  </cols>
  <sheetData>
    <row r="2" spans="2:11" ht="18" customHeight="1" x14ac:dyDescent="0.3">
      <c r="B2" s="64"/>
      <c r="C2" s="67" t="s">
        <v>0</v>
      </c>
      <c r="D2" s="68"/>
      <c r="E2" s="68"/>
      <c r="F2" s="68"/>
      <c r="G2" s="68"/>
      <c r="H2" s="68"/>
      <c r="I2" s="68"/>
      <c r="J2" s="1" t="s">
        <v>1</v>
      </c>
      <c r="K2" s="2" t="s">
        <v>2</v>
      </c>
    </row>
    <row r="3" spans="2:11" ht="18" customHeight="1" x14ac:dyDescent="0.3">
      <c r="B3" s="65"/>
      <c r="C3" s="69"/>
      <c r="D3" s="70"/>
      <c r="E3" s="70"/>
      <c r="F3" s="70"/>
      <c r="G3" s="70"/>
      <c r="H3" s="70"/>
      <c r="I3" s="70"/>
      <c r="J3" s="1" t="s">
        <v>3</v>
      </c>
      <c r="K3" s="4" t="s">
        <v>4</v>
      </c>
    </row>
    <row r="4" spans="2:11" ht="18" customHeight="1" x14ac:dyDescent="0.3">
      <c r="B4" s="66"/>
      <c r="C4" s="71"/>
      <c r="D4" s="72"/>
      <c r="E4" s="72"/>
      <c r="F4" s="72"/>
      <c r="G4" s="72"/>
      <c r="H4" s="72"/>
      <c r="I4" s="72"/>
      <c r="J4" s="1" t="s">
        <v>5</v>
      </c>
      <c r="K4" s="5">
        <v>43243</v>
      </c>
    </row>
    <row r="6" spans="2:11" x14ac:dyDescent="0.3">
      <c r="B6" s="73" t="s">
        <v>6</v>
      </c>
      <c r="C6" s="74"/>
      <c r="D6" s="74"/>
      <c r="E6" s="74"/>
      <c r="F6" s="74"/>
      <c r="G6" s="74"/>
      <c r="H6" s="74"/>
      <c r="I6" s="74"/>
      <c r="J6" s="74"/>
      <c r="K6" s="75"/>
    </row>
    <row r="7" spans="2:11" ht="28.2" customHeight="1" x14ac:dyDescent="0.3">
      <c r="B7" s="6" t="s">
        <v>7</v>
      </c>
      <c r="C7" s="61" t="s">
        <v>73</v>
      </c>
      <c r="D7" s="62"/>
      <c r="E7" s="62"/>
      <c r="F7" s="62"/>
      <c r="G7" s="62"/>
      <c r="H7" s="62"/>
      <c r="I7" s="62"/>
      <c r="J7" s="62"/>
      <c r="K7" s="63"/>
    </row>
    <row r="8" spans="2:11" ht="25.5" customHeight="1" x14ac:dyDescent="0.3">
      <c r="B8" s="6" t="s">
        <v>9</v>
      </c>
      <c r="C8" s="61" t="s">
        <v>10</v>
      </c>
      <c r="D8" s="62"/>
      <c r="E8" s="62"/>
      <c r="F8" s="62"/>
      <c r="G8" s="62"/>
      <c r="H8" s="62"/>
      <c r="I8" s="62"/>
      <c r="J8" s="62"/>
      <c r="K8" s="63"/>
    </row>
    <row r="9" spans="2:11" ht="34.5" customHeight="1" x14ac:dyDescent="0.3">
      <c r="B9" s="6" t="s">
        <v>11</v>
      </c>
      <c r="C9" s="61" t="s">
        <v>74</v>
      </c>
      <c r="D9" s="62"/>
      <c r="E9" s="62"/>
      <c r="F9" s="62"/>
      <c r="G9" s="62"/>
      <c r="H9" s="62"/>
      <c r="I9" s="62"/>
      <c r="J9" s="62"/>
      <c r="K9" s="63"/>
    </row>
    <row r="10" spans="2:11" ht="28.2" customHeight="1" x14ac:dyDescent="0.3">
      <c r="B10" s="6" t="s">
        <v>13</v>
      </c>
      <c r="C10" s="61" t="s">
        <v>75</v>
      </c>
      <c r="D10" s="62"/>
      <c r="E10" s="62"/>
      <c r="F10" s="62"/>
      <c r="G10" s="62"/>
      <c r="H10" s="62"/>
      <c r="I10" s="62"/>
      <c r="J10" s="62"/>
      <c r="K10" s="63"/>
    </row>
    <row r="11" spans="2:11" ht="19.95" customHeight="1" x14ac:dyDescent="0.3"/>
    <row r="12" spans="2:11" x14ac:dyDescent="0.3">
      <c r="B12" s="73" t="s">
        <v>15</v>
      </c>
      <c r="C12" s="74"/>
      <c r="D12" s="74"/>
      <c r="E12" s="74"/>
      <c r="F12" s="74"/>
      <c r="G12" s="74"/>
      <c r="H12" s="74"/>
      <c r="I12" s="74"/>
      <c r="J12" s="74"/>
      <c r="K12" s="75"/>
    </row>
    <row r="13" spans="2:11" ht="66.75" customHeight="1" x14ac:dyDescent="0.3">
      <c r="B13" s="7" t="s">
        <v>16</v>
      </c>
      <c r="C13" s="54" t="s">
        <v>76</v>
      </c>
      <c r="D13" s="55"/>
      <c r="E13" s="55"/>
      <c r="F13" s="55"/>
      <c r="G13" s="55"/>
      <c r="H13" s="55"/>
      <c r="I13" s="55"/>
      <c r="J13" s="55"/>
      <c r="K13" s="56"/>
    </row>
    <row r="14" spans="2:11" ht="28.2" customHeight="1" x14ac:dyDescent="0.3">
      <c r="B14" s="6" t="s">
        <v>18</v>
      </c>
      <c r="C14" s="54" t="s">
        <v>19</v>
      </c>
      <c r="D14" s="55"/>
      <c r="E14" s="55"/>
      <c r="F14" s="55"/>
      <c r="G14" s="55"/>
      <c r="H14" s="55"/>
      <c r="I14" s="55"/>
      <c r="J14" s="55"/>
      <c r="K14" s="56"/>
    </row>
    <row r="15" spans="2:11" ht="84.75" customHeight="1" x14ac:dyDescent="0.3">
      <c r="B15" s="6" t="s">
        <v>20</v>
      </c>
      <c r="C15" s="57" t="s">
        <v>21</v>
      </c>
      <c r="D15" s="58"/>
      <c r="E15" s="8" t="s">
        <v>77</v>
      </c>
      <c r="F15" s="57" t="s">
        <v>23</v>
      </c>
      <c r="G15" s="58"/>
      <c r="H15" s="30" t="s">
        <v>78</v>
      </c>
      <c r="I15" s="137" t="s">
        <v>24</v>
      </c>
      <c r="J15" s="138" t="s">
        <v>25</v>
      </c>
      <c r="K15" s="138"/>
    </row>
    <row r="16" spans="2:11" ht="36.75" customHeight="1" x14ac:dyDescent="0.3">
      <c r="B16" s="139" t="s">
        <v>26</v>
      </c>
      <c r="C16" s="137" t="s">
        <v>27</v>
      </c>
      <c r="D16" s="137"/>
      <c r="E16" s="137" t="s">
        <v>77</v>
      </c>
      <c r="F16" s="57" t="s">
        <v>79</v>
      </c>
      <c r="G16" s="58"/>
      <c r="H16" s="31">
        <v>0.26</v>
      </c>
      <c r="I16" s="137"/>
      <c r="J16" s="138"/>
      <c r="K16" s="138"/>
    </row>
    <row r="17" spans="2:11" ht="36.75" customHeight="1" x14ac:dyDescent="0.3">
      <c r="B17" s="139"/>
      <c r="C17" s="137"/>
      <c r="D17" s="137"/>
      <c r="E17" s="137"/>
      <c r="F17" s="57" t="s">
        <v>80</v>
      </c>
      <c r="G17" s="58"/>
      <c r="H17" s="31">
        <v>0.28000000000000003</v>
      </c>
      <c r="I17" s="137"/>
      <c r="J17" s="138"/>
      <c r="K17" s="138"/>
    </row>
    <row r="18" spans="2:11" ht="36.75" customHeight="1" x14ac:dyDescent="0.3">
      <c r="B18" s="139"/>
      <c r="C18" s="137"/>
      <c r="D18" s="137"/>
      <c r="E18" s="137"/>
      <c r="F18" s="57" t="s">
        <v>81</v>
      </c>
      <c r="G18" s="58"/>
      <c r="H18" s="31">
        <v>0.21</v>
      </c>
      <c r="I18" s="137"/>
      <c r="J18" s="138"/>
      <c r="K18" s="138"/>
    </row>
    <row r="19" spans="2:11" ht="36.75" customHeight="1" x14ac:dyDescent="0.3">
      <c r="B19" s="139"/>
      <c r="C19" s="137"/>
      <c r="D19" s="137"/>
      <c r="E19" s="137"/>
      <c r="F19" s="57" t="s">
        <v>82</v>
      </c>
      <c r="G19" s="58"/>
      <c r="H19" s="31">
        <v>0.22</v>
      </c>
      <c r="I19" s="137"/>
      <c r="J19" s="138"/>
      <c r="K19" s="138"/>
    </row>
    <row r="20" spans="2:11" ht="19.95" customHeight="1" x14ac:dyDescent="0.3"/>
    <row r="21" spans="2:11" x14ac:dyDescent="0.3">
      <c r="B21" s="73" t="s">
        <v>29</v>
      </c>
      <c r="C21" s="74"/>
      <c r="D21" s="74"/>
      <c r="E21" s="74"/>
      <c r="F21" s="74"/>
      <c r="G21" s="74"/>
      <c r="H21" s="74"/>
      <c r="I21" s="74"/>
      <c r="J21" s="74"/>
      <c r="K21" s="75"/>
    </row>
    <row r="22" spans="2:11" ht="28.2" customHeight="1" x14ac:dyDescent="0.3">
      <c r="B22" s="90" t="s">
        <v>30</v>
      </c>
      <c r="C22" s="91"/>
      <c r="D22" s="91"/>
      <c r="E22" s="91"/>
      <c r="F22" s="91"/>
      <c r="G22" s="91"/>
      <c r="H22" s="91"/>
      <c r="I22" s="91"/>
      <c r="J22" s="91"/>
      <c r="K22" s="92"/>
    </row>
    <row r="23" spans="2:11" ht="22.2" customHeight="1" x14ac:dyDescent="0.3">
      <c r="B23" s="12"/>
      <c r="C23" s="13"/>
      <c r="D23" s="13"/>
      <c r="E23" s="14"/>
      <c r="F23" s="13"/>
      <c r="G23" s="14"/>
      <c r="H23" s="15"/>
      <c r="I23" s="32"/>
      <c r="J23" s="15"/>
      <c r="K23" s="17"/>
    </row>
    <row r="24" spans="2:11" ht="76.5" customHeight="1" x14ac:dyDescent="0.3">
      <c r="B24" s="18" t="s">
        <v>31</v>
      </c>
      <c r="C24" s="140" t="s">
        <v>83</v>
      </c>
      <c r="D24" s="140"/>
      <c r="E24" s="86" t="s">
        <v>84</v>
      </c>
      <c r="F24" s="86"/>
      <c r="G24" s="86" t="s">
        <v>85</v>
      </c>
      <c r="H24" s="86"/>
      <c r="I24" s="87" t="s">
        <v>86</v>
      </c>
      <c r="J24" s="88"/>
      <c r="K24" s="33" t="s">
        <v>34</v>
      </c>
    </row>
    <row r="25" spans="2:11" ht="27" customHeight="1" x14ac:dyDescent="0.3">
      <c r="B25" s="141" t="s">
        <v>87</v>
      </c>
      <c r="C25" s="143" t="s">
        <v>88</v>
      </c>
      <c r="D25" s="144"/>
      <c r="E25" s="145">
        <v>7815</v>
      </c>
      <c r="F25" s="145"/>
      <c r="G25" s="146">
        <v>23793</v>
      </c>
      <c r="H25" s="147"/>
      <c r="I25" s="150">
        <f>+E25/G25</f>
        <v>0.32845794981717313</v>
      </c>
      <c r="J25" s="151"/>
      <c r="K25" s="34">
        <f>I25/$H$16</f>
        <v>1.2632998069891275</v>
      </c>
    </row>
    <row r="26" spans="2:11" ht="27" customHeight="1" x14ac:dyDescent="0.3">
      <c r="B26" s="142"/>
      <c r="C26" s="143" t="s">
        <v>89</v>
      </c>
      <c r="D26" s="144"/>
      <c r="E26" s="145">
        <v>4407</v>
      </c>
      <c r="F26" s="145"/>
      <c r="G26" s="148"/>
      <c r="H26" s="149"/>
      <c r="I26" s="150">
        <f>+E26/G25</f>
        <v>0.18522254444584541</v>
      </c>
      <c r="J26" s="151"/>
      <c r="K26" s="34">
        <f>I26/$H$17</f>
        <v>0.66150908730659064</v>
      </c>
    </row>
    <row r="27" spans="2:11" ht="27" customHeight="1" x14ac:dyDescent="0.3">
      <c r="B27" s="141" t="s">
        <v>90</v>
      </c>
      <c r="C27" s="143" t="s">
        <v>88</v>
      </c>
      <c r="D27" s="144"/>
      <c r="E27" s="154">
        <v>287</v>
      </c>
      <c r="F27" s="154"/>
      <c r="G27" s="146">
        <v>1228</v>
      </c>
      <c r="H27" s="147"/>
      <c r="I27" s="150">
        <f>+E27/G27</f>
        <v>0.23371335504885993</v>
      </c>
      <c r="J27" s="151"/>
      <c r="K27" s="34">
        <f>I27/$H$18</f>
        <v>1.1129207383279045</v>
      </c>
    </row>
    <row r="28" spans="2:11" ht="27" customHeight="1" x14ac:dyDescent="0.3">
      <c r="B28" s="142"/>
      <c r="C28" s="143" t="s">
        <v>89</v>
      </c>
      <c r="D28" s="144"/>
      <c r="E28" s="154">
        <v>146</v>
      </c>
      <c r="F28" s="154"/>
      <c r="G28" s="148"/>
      <c r="H28" s="149"/>
      <c r="I28" s="150">
        <f>+E28/G27</f>
        <v>0.11889250814332247</v>
      </c>
      <c r="J28" s="151"/>
      <c r="K28" s="34">
        <f>I28/$H$19</f>
        <v>0.54042049156055671</v>
      </c>
    </row>
    <row r="29" spans="2:11" ht="27" customHeight="1" x14ac:dyDescent="0.3">
      <c r="B29" s="141" t="s">
        <v>91</v>
      </c>
      <c r="C29" s="143" t="s">
        <v>88</v>
      </c>
      <c r="D29" s="144"/>
      <c r="E29" s="155">
        <v>6360</v>
      </c>
      <c r="F29" s="156"/>
      <c r="G29" s="157">
        <v>23574</v>
      </c>
      <c r="H29" s="158"/>
      <c r="I29" s="150">
        <f>+E29/G29</f>
        <v>0.26978875031814709</v>
      </c>
      <c r="J29" s="151"/>
      <c r="K29" s="34">
        <f>I29/$H$16</f>
        <v>1.037649039685181</v>
      </c>
    </row>
    <row r="30" spans="2:11" ht="27" customHeight="1" x14ac:dyDescent="0.3">
      <c r="B30" s="142"/>
      <c r="C30" s="143" t="s">
        <v>89</v>
      </c>
      <c r="D30" s="144"/>
      <c r="E30" s="152">
        <v>4397</v>
      </c>
      <c r="F30" s="153"/>
      <c r="G30" s="159"/>
      <c r="H30" s="160"/>
      <c r="I30" s="150">
        <f>+E30/G29</f>
        <v>0.18651904640705863</v>
      </c>
      <c r="J30" s="151"/>
      <c r="K30" s="34">
        <f>I30/$H$17</f>
        <v>0.66613945145378073</v>
      </c>
    </row>
    <row r="31" spans="2:11" ht="27" customHeight="1" x14ac:dyDescent="0.3">
      <c r="B31" s="141" t="s">
        <v>92</v>
      </c>
      <c r="C31" s="143" t="s">
        <v>88</v>
      </c>
      <c r="D31" s="144"/>
      <c r="E31" s="152">
        <v>299</v>
      </c>
      <c r="F31" s="153"/>
      <c r="G31" s="146">
        <v>1248</v>
      </c>
      <c r="H31" s="147"/>
      <c r="I31" s="150">
        <f>+E31/G31</f>
        <v>0.23958333333333334</v>
      </c>
      <c r="J31" s="151"/>
      <c r="K31" s="34">
        <f>I31/$H$18</f>
        <v>1.140873015873016</v>
      </c>
    </row>
    <row r="32" spans="2:11" ht="27" customHeight="1" x14ac:dyDescent="0.3">
      <c r="B32" s="142"/>
      <c r="C32" s="143" t="s">
        <v>89</v>
      </c>
      <c r="D32" s="144"/>
      <c r="E32" s="152">
        <v>203</v>
      </c>
      <c r="F32" s="153"/>
      <c r="G32" s="148"/>
      <c r="H32" s="149"/>
      <c r="I32" s="150">
        <f>+E32/G31</f>
        <v>0.16266025641025642</v>
      </c>
      <c r="J32" s="151"/>
      <c r="K32" s="34">
        <f>I32/$H$19</f>
        <v>0.73936480186480191</v>
      </c>
    </row>
    <row r="33" spans="2:11" ht="27" customHeight="1" x14ac:dyDescent="0.3">
      <c r="B33" s="141" t="s">
        <v>93</v>
      </c>
      <c r="C33" s="143" t="s">
        <v>88</v>
      </c>
      <c r="D33" s="144"/>
      <c r="E33" s="155">
        <v>5734</v>
      </c>
      <c r="F33" s="156"/>
      <c r="G33" s="157">
        <v>24357</v>
      </c>
      <c r="H33" s="158"/>
      <c r="I33" s="150">
        <f>+E33/G33</f>
        <v>0.2354148704684485</v>
      </c>
      <c r="J33" s="151"/>
      <c r="K33" s="34">
        <f>I33/$H$16</f>
        <v>0.90544180949403263</v>
      </c>
    </row>
    <row r="34" spans="2:11" ht="27" customHeight="1" x14ac:dyDescent="0.3">
      <c r="B34" s="142"/>
      <c r="C34" s="143">
        <v>475789</v>
      </c>
      <c r="D34" s="144"/>
      <c r="E34" s="152">
        <v>5200</v>
      </c>
      <c r="F34" s="153"/>
      <c r="G34" s="159"/>
      <c r="H34" s="160"/>
      <c r="I34" s="150">
        <f>+E34/G33</f>
        <v>0.21349098821693968</v>
      </c>
      <c r="J34" s="151"/>
      <c r="K34" s="34">
        <f>I34/$H$17</f>
        <v>0.76246781506049877</v>
      </c>
    </row>
    <row r="35" spans="2:11" ht="27" customHeight="1" x14ac:dyDescent="0.3">
      <c r="B35" s="141" t="s">
        <v>94</v>
      </c>
      <c r="C35" s="143" t="s">
        <v>88</v>
      </c>
      <c r="D35" s="144"/>
      <c r="E35" s="152">
        <v>281</v>
      </c>
      <c r="F35" s="153"/>
      <c r="G35" s="157">
        <v>1317</v>
      </c>
      <c r="H35" s="158"/>
      <c r="I35" s="150">
        <f>+E35/G35</f>
        <v>0.21336370539104024</v>
      </c>
      <c r="J35" s="151"/>
      <c r="K35" s="34">
        <f>I35/$H$18</f>
        <v>1.0160176447192393</v>
      </c>
    </row>
    <row r="36" spans="2:11" ht="27" customHeight="1" x14ac:dyDescent="0.3">
      <c r="B36" s="142"/>
      <c r="C36" s="143" t="s">
        <v>89</v>
      </c>
      <c r="D36" s="144"/>
      <c r="E36" s="152">
        <v>225</v>
      </c>
      <c r="F36" s="153"/>
      <c r="G36" s="159"/>
      <c r="H36" s="160"/>
      <c r="I36" s="150">
        <f>+E36/G35</f>
        <v>0.17084282460136674</v>
      </c>
      <c r="J36" s="151"/>
      <c r="K36" s="34">
        <f>I36/$H$19</f>
        <v>0.77655829364257611</v>
      </c>
    </row>
    <row r="37" spans="2:11" ht="27" customHeight="1" x14ac:dyDescent="0.3">
      <c r="B37" s="141" t="s">
        <v>95</v>
      </c>
      <c r="C37" s="143" t="s">
        <v>88</v>
      </c>
      <c r="D37" s="144"/>
      <c r="E37" s="152">
        <v>5704</v>
      </c>
      <c r="F37" s="153"/>
      <c r="G37" s="146">
        <v>24301</v>
      </c>
      <c r="H37" s="147"/>
      <c r="I37" s="150">
        <f>+E37/G37</f>
        <v>0.23472285091148512</v>
      </c>
      <c r="J37" s="151"/>
      <c r="K37" s="34">
        <f>I37/$H$16</f>
        <v>0.9027801958134043</v>
      </c>
    </row>
    <row r="38" spans="2:11" ht="27" customHeight="1" x14ac:dyDescent="0.3">
      <c r="B38" s="142"/>
      <c r="C38" s="143" t="s">
        <v>89</v>
      </c>
      <c r="D38" s="144"/>
      <c r="E38" s="152">
        <v>6641</v>
      </c>
      <c r="F38" s="153"/>
      <c r="G38" s="148"/>
      <c r="H38" s="149"/>
      <c r="I38" s="150">
        <f>+E38/G37</f>
        <v>0.27328093494094891</v>
      </c>
      <c r="J38" s="151"/>
      <c r="K38" s="34">
        <f>I38/$H$17</f>
        <v>0.9760033390748174</v>
      </c>
    </row>
    <row r="39" spans="2:11" ht="27" customHeight="1" x14ac:dyDescent="0.3">
      <c r="B39" s="141" t="s">
        <v>96</v>
      </c>
      <c r="C39" s="143" t="s">
        <v>88</v>
      </c>
      <c r="D39" s="144"/>
      <c r="E39" s="152">
        <v>262</v>
      </c>
      <c r="F39" s="153"/>
      <c r="G39" s="146">
        <v>1311</v>
      </c>
      <c r="H39" s="147"/>
      <c r="I39" s="150">
        <f>+E39/G39</f>
        <v>0.19984744469870327</v>
      </c>
      <c r="J39" s="151"/>
      <c r="K39" s="34">
        <f>I39/$H$18</f>
        <v>0.95165449856525375</v>
      </c>
    </row>
    <row r="40" spans="2:11" ht="27" customHeight="1" x14ac:dyDescent="0.3">
      <c r="B40" s="142"/>
      <c r="C40" s="143" t="s">
        <v>89</v>
      </c>
      <c r="D40" s="144"/>
      <c r="E40" s="152">
        <v>275</v>
      </c>
      <c r="F40" s="153"/>
      <c r="G40" s="148"/>
      <c r="H40" s="149"/>
      <c r="I40" s="150">
        <f>+E40/G39</f>
        <v>0.20976353928299007</v>
      </c>
      <c r="J40" s="151"/>
      <c r="K40" s="34">
        <f>I40/$H$19</f>
        <v>0.95347063310450031</v>
      </c>
    </row>
    <row r="41" spans="2:11" ht="27" customHeight="1" x14ac:dyDescent="0.3">
      <c r="B41" s="141" t="s">
        <v>97</v>
      </c>
      <c r="C41" s="143" t="s">
        <v>88</v>
      </c>
      <c r="D41" s="144"/>
      <c r="E41" s="152">
        <v>5426</v>
      </c>
      <c r="F41" s="153"/>
      <c r="G41" s="146">
        <v>23971</v>
      </c>
      <c r="H41" s="147"/>
      <c r="I41" s="161">
        <f>+E41/G41</f>
        <v>0.2263568478578282</v>
      </c>
      <c r="J41" s="162"/>
      <c r="K41" s="34">
        <f>I41/$H$16</f>
        <v>0.87060326099164687</v>
      </c>
    </row>
    <row r="42" spans="2:11" ht="27" customHeight="1" x14ac:dyDescent="0.3">
      <c r="B42" s="142"/>
      <c r="C42" s="143" t="s">
        <v>89</v>
      </c>
      <c r="D42" s="144"/>
      <c r="E42" s="152">
        <v>6106</v>
      </c>
      <c r="F42" s="153"/>
      <c r="G42" s="148"/>
      <c r="H42" s="149"/>
      <c r="I42" s="161">
        <f>+E42/G41</f>
        <v>0.25472445872095451</v>
      </c>
      <c r="J42" s="162"/>
      <c r="K42" s="34">
        <f>I42/$H$17</f>
        <v>0.90973020971769458</v>
      </c>
    </row>
    <row r="43" spans="2:11" ht="27" customHeight="1" x14ac:dyDescent="0.3">
      <c r="B43" s="141" t="s">
        <v>98</v>
      </c>
      <c r="C43" s="143" t="s">
        <v>88</v>
      </c>
      <c r="D43" s="144"/>
      <c r="E43" s="152">
        <v>229</v>
      </c>
      <c r="F43" s="153"/>
      <c r="G43" s="146">
        <v>1361</v>
      </c>
      <c r="H43" s="147"/>
      <c r="I43" s="161">
        <f>+E43/G43</f>
        <v>0.16825863335782512</v>
      </c>
      <c r="J43" s="162"/>
      <c r="K43" s="34">
        <f>I43/$H$18</f>
        <v>0.80123158741821487</v>
      </c>
    </row>
    <row r="44" spans="2:11" ht="27" customHeight="1" x14ac:dyDescent="0.3">
      <c r="B44" s="142"/>
      <c r="C44" s="143" t="s">
        <v>89</v>
      </c>
      <c r="D44" s="144"/>
      <c r="E44" s="152">
        <v>275</v>
      </c>
      <c r="F44" s="153"/>
      <c r="G44" s="148"/>
      <c r="H44" s="149"/>
      <c r="I44" s="161">
        <f>+E44/G43</f>
        <v>0.20205731080088171</v>
      </c>
      <c r="J44" s="162"/>
      <c r="K44" s="34">
        <f>I44/$H$19</f>
        <v>0.91844232182218954</v>
      </c>
    </row>
    <row r="45" spans="2:11" ht="27" customHeight="1" x14ac:dyDescent="0.3">
      <c r="B45" s="141" t="s">
        <v>99</v>
      </c>
      <c r="C45" s="143" t="s">
        <v>88</v>
      </c>
      <c r="D45" s="144"/>
      <c r="E45" s="152">
        <v>4875</v>
      </c>
      <c r="F45" s="153"/>
      <c r="G45" s="146">
        <v>23421</v>
      </c>
      <c r="H45" s="147"/>
      <c r="I45" s="161">
        <f>+E45/G45</f>
        <v>0.20814653516075318</v>
      </c>
      <c r="J45" s="162"/>
      <c r="K45" s="34">
        <f>I45/$H$16</f>
        <v>0.80056359677212763</v>
      </c>
    </row>
    <row r="46" spans="2:11" ht="27" customHeight="1" x14ac:dyDescent="0.3">
      <c r="B46" s="142"/>
      <c r="C46" s="143" t="s">
        <v>89</v>
      </c>
      <c r="D46" s="144"/>
      <c r="E46" s="152">
        <v>5744</v>
      </c>
      <c r="F46" s="153"/>
      <c r="G46" s="148"/>
      <c r="H46" s="149"/>
      <c r="I46" s="161">
        <f>+E46/G45</f>
        <v>0.24524998932581871</v>
      </c>
      <c r="J46" s="162"/>
      <c r="K46" s="34">
        <f>I46/$H$17</f>
        <v>0.87589281902078098</v>
      </c>
    </row>
    <row r="47" spans="2:11" ht="27" customHeight="1" x14ac:dyDescent="0.3">
      <c r="B47" s="141" t="s">
        <v>100</v>
      </c>
      <c r="C47" s="143" t="s">
        <v>88</v>
      </c>
      <c r="D47" s="144"/>
      <c r="E47" s="152">
        <v>241</v>
      </c>
      <c r="F47" s="153"/>
      <c r="G47" s="146">
        <v>1339</v>
      </c>
      <c r="H47" s="147"/>
      <c r="I47" s="161">
        <f>+E47/G47</f>
        <v>0.17998506348020912</v>
      </c>
      <c r="J47" s="162"/>
      <c r="K47" s="34">
        <f>I47/$H$18</f>
        <v>0.8570717308581387</v>
      </c>
    </row>
    <row r="48" spans="2:11" ht="27" customHeight="1" x14ac:dyDescent="0.3">
      <c r="B48" s="142"/>
      <c r="C48" s="143" t="s">
        <v>89</v>
      </c>
      <c r="D48" s="144"/>
      <c r="E48" s="152">
        <v>321</v>
      </c>
      <c r="F48" s="153"/>
      <c r="G48" s="148"/>
      <c r="H48" s="149"/>
      <c r="I48" s="161">
        <f>+E48/G47</f>
        <v>0.23973114264376399</v>
      </c>
      <c r="J48" s="162"/>
      <c r="K48" s="34">
        <f>I48/$H$19</f>
        <v>1.0896870120171092</v>
      </c>
    </row>
    <row r="49" spans="2:11" ht="27" customHeight="1" x14ac:dyDescent="0.3">
      <c r="B49" s="141" t="s">
        <v>101</v>
      </c>
      <c r="C49" s="143" t="s">
        <v>88</v>
      </c>
      <c r="D49" s="144"/>
      <c r="E49" s="152">
        <v>4144</v>
      </c>
      <c r="F49" s="153"/>
      <c r="G49" s="146">
        <v>23031</v>
      </c>
      <c r="H49" s="147"/>
      <c r="I49" s="161">
        <f>+E49/G49</f>
        <v>0.1799313968129912</v>
      </c>
      <c r="J49" s="162"/>
      <c r="K49" s="35">
        <f>I49/$H$18</f>
        <v>0.85681617529995813</v>
      </c>
    </row>
    <row r="50" spans="2:11" ht="27" customHeight="1" x14ac:dyDescent="0.3">
      <c r="B50" s="142"/>
      <c r="C50" s="143" t="s">
        <v>89</v>
      </c>
      <c r="D50" s="144"/>
      <c r="E50" s="152">
        <v>5894</v>
      </c>
      <c r="F50" s="153"/>
      <c r="G50" s="148"/>
      <c r="H50" s="149"/>
      <c r="I50" s="161">
        <f>+E50/G49</f>
        <v>0.2559159393860449</v>
      </c>
      <c r="J50" s="162"/>
      <c r="K50" s="35">
        <f>I50/$H$19</f>
        <v>1.1632542699365678</v>
      </c>
    </row>
    <row r="51" spans="2:11" ht="27" customHeight="1" x14ac:dyDescent="0.3">
      <c r="B51" s="141" t="s">
        <v>102</v>
      </c>
      <c r="C51" s="143" t="s">
        <v>88</v>
      </c>
      <c r="D51" s="144"/>
      <c r="E51" s="152">
        <v>216</v>
      </c>
      <c r="F51" s="153"/>
      <c r="G51" s="146">
        <v>1407</v>
      </c>
      <c r="H51" s="147"/>
      <c r="I51" s="161">
        <f>+E51/G51</f>
        <v>0.15351812366737741</v>
      </c>
      <c r="J51" s="162"/>
      <c r="K51" s="35">
        <f>I51/$H$18</f>
        <v>0.73103868413036865</v>
      </c>
    </row>
    <row r="52" spans="2:11" ht="27" customHeight="1" x14ac:dyDescent="0.3">
      <c r="B52" s="142"/>
      <c r="C52" s="143" t="s">
        <v>89</v>
      </c>
      <c r="D52" s="144"/>
      <c r="E52" s="152">
        <v>239</v>
      </c>
      <c r="F52" s="153"/>
      <c r="G52" s="148"/>
      <c r="H52" s="149"/>
      <c r="I52" s="161">
        <f>+E52/G51</f>
        <v>0.16986496090973702</v>
      </c>
      <c r="J52" s="162"/>
      <c r="K52" s="35">
        <f>I52/$H$19</f>
        <v>0.77211345868062276</v>
      </c>
    </row>
    <row r="53" spans="2:11" ht="27" customHeight="1" x14ac:dyDescent="0.3">
      <c r="B53" s="141" t="s">
        <v>103</v>
      </c>
      <c r="C53" s="143" t="s">
        <v>88</v>
      </c>
      <c r="D53" s="144"/>
      <c r="E53" s="152">
        <v>2658</v>
      </c>
      <c r="F53" s="153"/>
      <c r="G53" s="146">
        <v>23124</v>
      </c>
      <c r="H53" s="147"/>
      <c r="I53" s="161">
        <f>+E53/G53</f>
        <v>0.11494551115723924</v>
      </c>
      <c r="J53" s="162"/>
      <c r="K53" s="35">
        <f>I53/$H$16</f>
        <v>0.44209811983553549</v>
      </c>
    </row>
    <row r="54" spans="2:11" ht="27" customHeight="1" x14ac:dyDescent="0.3">
      <c r="B54" s="142"/>
      <c r="C54" s="143" t="s">
        <v>89</v>
      </c>
      <c r="D54" s="144"/>
      <c r="E54" s="152">
        <v>6358</v>
      </c>
      <c r="F54" s="153"/>
      <c r="G54" s="148"/>
      <c r="H54" s="149"/>
      <c r="I54" s="161">
        <f>+E54/G53</f>
        <v>0.2749524303753676</v>
      </c>
      <c r="J54" s="162"/>
      <c r="K54" s="35">
        <f>I54/$H$17</f>
        <v>0.98197296562631275</v>
      </c>
    </row>
    <row r="55" spans="2:11" ht="27" customHeight="1" x14ac:dyDescent="0.3">
      <c r="B55" s="141" t="s">
        <v>104</v>
      </c>
      <c r="C55" s="143" t="s">
        <v>88</v>
      </c>
      <c r="D55" s="144"/>
      <c r="E55" s="152">
        <v>179</v>
      </c>
      <c r="F55" s="153"/>
      <c r="G55" s="146">
        <v>1331</v>
      </c>
      <c r="H55" s="147"/>
      <c r="I55" s="161">
        <f>+E55/G55</f>
        <v>0.13448534936138243</v>
      </c>
      <c r="J55" s="162"/>
      <c r="K55" s="35">
        <f>I55/$H$18</f>
        <v>0.64040642553039251</v>
      </c>
    </row>
    <row r="56" spans="2:11" ht="27" customHeight="1" x14ac:dyDescent="0.3">
      <c r="B56" s="142"/>
      <c r="C56" s="143" t="s">
        <v>89</v>
      </c>
      <c r="D56" s="144"/>
      <c r="E56" s="152">
        <v>385</v>
      </c>
      <c r="F56" s="153"/>
      <c r="G56" s="148"/>
      <c r="H56" s="149"/>
      <c r="I56" s="161">
        <f>+E56/G55</f>
        <v>0.28925619834710742</v>
      </c>
      <c r="J56" s="162"/>
      <c r="K56" s="35">
        <f>I56/$H$19</f>
        <v>1.3148009015777611</v>
      </c>
    </row>
    <row r="57" spans="2:11" ht="27" customHeight="1" x14ac:dyDescent="0.3">
      <c r="B57" s="141" t="s">
        <v>105</v>
      </c>
      <c r="C57" s="143" t="s">
        <v>88</v>
      </c>
      <c r="D57" s="144"/>
      <c r="E57" s="152">
        <v>555</v>
      </c>
      <c r="F57" s="153"/>
      <c r="G57" s="146">
        <v>25333</v>
      </c>
      <c r="H57" s="147"/>
      <c r="I57" s="161">
        <f>+E57/G57</f>
        <v>2.1908183002407926E-2</v>
      </c>
      <c r="J57" s="162"/>
      <c r="K57" s="35">
        <f>I57/$H$16</f>
        <v>8.4262242316953562E-2</v>
      </c>
    </row>
    <row r="58" spans="2:11" ht="27" customHeight="1" x14ac:dyDescent="0.3">
      <c r="B58" s="142"/>
      <c r="C58" s="143" t="s">
        <v>89</v>
      </c>
      <c r="D58" s="144"/>
      <c r="E58" s="152">
        <v>6893</v>
      </c>
      <c r="F58" s="153"/>
      <c r="G58" s="148"/>
      <c r="H58" s="149"/>
      <c r="I58" s="161">
        <f>+E58/G57</f>
        <v>0.27209568546954566</v>
      </c>
      <c r="J58" s="162"/>
      <c r="K58" s="35">
        <f>I58/$H$17</f>
        <v>0.97177030524837726</v>
      </c>
    </row>
    <row r="59" spans="2:11" ht="27" customHeight="1" x14ac:dyDescent="0.3">
      <c r="B59" s="141" t="s">
        <v>106</v>
      </c>
      <c r="C59" s="143" t="s">
        <v>88</v>
      </c>
      <c r="D59" s="144"/>
      <c r="E59" s="152">
        <v>53</v>
      </c>
      <c r="F59" s="153"/>
      <c r="G59" s="146">
        <v>1324</v>
      </c>
      <c r="H59" s="147"/>
      <c r="I59" s="161">
        <f>+E59/G59</f>
        <v>4.0030211480362538E-2</v>
      </c>
      <c r="J59" s="162"/>
      <c r="K59" s="35">
        <f>I59/$H$18</f>
        <v>0.19062005466839305</v>
      </c>
    </row>
    <row r="60" spans="2:11" ht="27" customHeight="1" x14ac:dyDescent="0.3">
      <c r="B60" s="142"/>
      <c r="C60" s="143" t="s">
        <v>89</v>
      </c>
      <c r="D60" s="144"/>
      <c r="E60" s="152">
        <v>398</v>
      </c>
      <c r="F60" s="153"/>
      <c r="G60" s="148"/>
      <c r="H60" s="149"/>
      <c r="I60" s="161">
        <f>+E60/G59</f>
        <v>0.30060422960725075</v>
      </c>
      <c r="J60" s="162"/>
      <c r="K60" s="35">
        <f>I60/$H$19</f>
        <v>1.3663828618511398</v>
      </c>
    </row>
    <row r="61" spans="2:11" ht="27" customHeight="1" x14ac:dyDescent="0.3">
      <c r="B61" s="141" t="s">
        <v>107</v>
      </c>
      <c r="C61" s="143" t="s">
        <v>88</v>
      </c>
      <c r="D61" s="144"/>
      <c r="E61" s="152">
        <v>309</v>
      </c>
      <c r="F61" s="153"/>
      <c r="G61" s="146">
        <v>26652</v>
      </c>
      <c r="H61" s="147"/>
      <c r="I61" s="161">
        <f>+E61/G61</f>
        <v>1.1593876632147681E-2</v>
      </c>
      <c r="J61" s="162"/>
      <c r="K61" s="35">
        <f>I61/$H$16</f>
        <v>4.4591833200568004E-2</v>
      </c>
    </row>
    <row r="62" spans="2:11" ht="27" customHeight="1" x14ac:dyDescent="0.3">
      <c r="B62" s="142"/>
      <c r="C62" s="143" t="s">
        <v>89</v>
      </c>
      <c r="D62" s="144"/>
      <c r="E62" s="152">
        <v>5864</v>
      </c>
      <c r="F62" s="153"/>
      <c r="G62" s="148"/>
      <c r="H62" s="149"/>
      <c r="I62" s="161">
        <f>+E62/G61</f>
        <v>0.22002101155635601</v>
      </c>
      <c r="J62" s="162"/>
      <c r="K62" s="35">
        <f>I62/$H$17</f>
        <v>0.78578932698698567</v>
      </c>
    </row>
    <row r="63" spans="2:11" ht="27" customHeight="1" x14ac:dyDescent="0.3">
      <c r="B63" s="141" t="s">
        <v>108</v>
      </c>
      <c r="C63" s="143" t="s">
        <v>88</v>
      </c>
      <c r="D63" s="144"/>
      <c r="E63" s="152">
        <v>38</v>
      </c>
      <c r="F63" s="153"/>
      <c r="G63" s="146">
        <v>1324</v>
      </c>
      <c r="H63" s="147"/>
      <c r="I63" s="161">
        <f>+E63/G63</f>
        <v>2.8700906344410877E-2</v>
      </c>
      <c r="J63" s="162"/>
      <c r="K63" s="35">
        <f>I63/$H$18</f>
        <v>0.13667098259243274</v>
      </c>
    </row>
    <row r="64" spans="2:11" ht="27" customHeight="1" x14ac:dyDescent="0.3">
      <c r="B64" s="142"/>
      <c r="C64" s="143" t="s">
        <v>89</v>
      </c>
      <c r="D64" s="144"/>
      <c r="E64" s="152">
        <v>252</v>
      </c>
      <c r="F64" s="153"/>
      <c r="G64" s="148"/>
      <c r="H64" s="149"/>
      <c r="I64" s="161">
        <f>+E64/G63</f>
        <v>0.19033232628398791</v>
      </c>
      <c r="J64" s="162"/>
      <c r="K64" s="35">
        <f>I64/$H$19</f>
        <v>0.86514693765449047</v>
      </c>
    </row>
    <row r="65" spans="2:11" ht="27" customHeight="1" x14ac:dyDescent="0.3">
      <c r="B65" s="187" t="s">
        <v>125</v>
      </c>
      <c r="C65" s="163" t="s">
        <v>88</v>
      </c>
      <c r="D65" s="164"/>
      <c r="E65" s="165">
        <v>239</v>
      </c>
      <c r="F65" s="166"/>
      <c r="G65" s="167">
        <v>26283</v>
      </c>
      <c r="H65" s="168"/>
      <c r="I65" s="171">
        <f>+E65/G65</f>
        <v>9.0933302895407683E-3</v>
      </c>
      <c r="J65" s="172"/>
      <c r="K65" s="53">
        <f>I65/$H$16</f>
        <v>3.4974347267464491E-2</v>
      </c>
    </row>
    <row r="66" spans="2:11" ht="27" customHeight="1" x14ac:dyDescent="0.3">
      <c r="B66" s="188"/>
      <c r="C66" s="163" t="s">
        <v>89</v>
      </c>
      <c r="D66" s="164"/>
      <c r="E66" s="165">
        <v>5397</v>
      </c>
      <c r="F66" s="166"/>
      <c r="G66" s="169"/>
      <c r="H66" s="170"/>
      <c r="I66" s="171">
        <f>+E66/G65</f>
        <v>0.20534185595251683</v>
      </c>
      <c r="J66" s="172"/>
      <c r="K66" s="53">
        <f>I66/$H$17</f>
        <v>0.73336377125898866</v>
      </c>
    </row>
    <row r="67" spans="2:11" ht="27" customHeight="1" x14ac:dyDescent="0.3">
      <c r="B67" s="187" t="s">
        <v>126</v>
      </c>
      <c r="C67" s="163" t="s">
        <v>88</v>
      </c>
      <c r="D67" s="164"/>
      <c r="E67" s="165">
        <v>33</v>
      </c>
      <c r="F67" s="166"/>
      <c r="G67" s="167">
        <v>1324</v>
      </c>
      <c r="H67" s="168"/>
      <c r="I67" s="171">
        <f>+E67/G67</f>
        <v>2.4924471299093656E-2</v>
      </c>
      <c r="J67" s="172"/>
      <c r="K67" s="53">
        <f>I67/$H$18</f>
        <v>0.11868795856711266</v>
      </c>
    </row>
    <row r="68" spans="2:11" ht="27" customHeight="1" x14ac:dyDescent="0.3">
      <c r="B68" s="188"/>
      <c r="C68" s="163" t="s">
        <v>89</v>
      </c>
      <c r="D68" s="164"/>
      <c r="E68" s="165">
        <v>244</v>
      </c>
      <c r="F68" s="166"/>
      <c r="G68" s="169"/>
      <c r="H68" s="170"/>
      <c r="I68" s="171">
        <f>+E68/G67</f>
        <v>0.18429003021148035</v>
      </c>
      <c r="J68" s="172"/>
      <c r="K68" s="53">
        <f>I68/$H$19</f>
        <v>0.83768195550672886</v>
      </c>
    </row>
    <row r="69" spans="2:11" ht="15.75" customHeight="1" x14ac:dyDescent="0.3">
      <c r="B69" s="36"/>
      <c r="C69" s="173"/>
      <c r="D69" s="173"/>
      <c r="E69" s="173"/>
      <c r="F69" s="37"/>
      <c r="G69" s="37"/>
      <c r="H69" s="37"/>
      <c r="I69" s="174"/>
      <c r="J69" s="174"/>
      <c r="K69" s="174"/>
    </row>
    <row r="70" spans="2:11" x14ac:dyDescent="0.3">
      <c r="B70" s="38"/>
      <c r="C70" s="39"/>
      <c r="D70" s="39"/>
      <c r="F70" s="39"/>
      <c r="H70" s="38"/>
      <c r="I70" s="40"/>
      <c r="J70" s="38"/>
      <c r="K70" s="38"/>
    </row>
    <row r="71" spans="2:11" ht="15.75" customHeight="1" x14ac:dyDescent="0.3">
      <c r="B71" s="175" t="s">
        <v>48</v>
      </c>
      <c r="C71" s="176"/>
      <c r="D71" s="176"/>
      <c r="E71" s="176"/>
      <c r="F71" s="176"/>
      <c r="G71" s="176"/>
      <c r="H71" s="176"/>
      <c r="I71" s="176"/>
      <c r="J71" s="176"/>
      <c r="K71" s="177"/>
    </row>
    <row r="72" spans="2:11" ht="32.25" customHeight="1" x14ac:dyDescent="0.3">
      <c r="B72" s="22"/>
      <c r="C72" s="23"/>
      <c r="D72" s="23"/>
      <c r="E72" s="23"/>
      <c r="F72" s="23"/>
      <c r="G72" s="23"/>
      <c r="H72" s="23"/>
      <c r="I72" s="23"/>
      <c r="J72" s="23"/>
      <c r="K72" s="24"/>
    </row>
    <row r="73" spans="2:11" ht="32.25" customHeight="1" x14ac:dyDescent="0.3">
      <c r="B73" s="25"/>
      <c r="C73" s="26"/>
      <c r="D73" s="26"/>
      <c r="E73" s="26"/>
      <c r="F73" s="26"/>
      <c r="G73" s="26"/>
      <c r="H73" s="26"/>
      <c r="I73" s="26"/>
      <c r="J73" s="26"/>
      <c r="K73" s="27"/>
    </row>
    <row r="74" spans="2:11" ht="32.25" customHeight="1" x14ac:dyDescent="0.3">
      <c r="B74" s="25"/>
      <c r="C74" s="26"/>
      <c r="D74" s="26"/>
      <c r="E74" s="26"/>
      <c r="F74" s="26"/>
      <c r="G74" s="26"/>
      <c r="H74" s="26"/>
      <c r="I74" s="26"/>
      <c r="J74" s="26"/>
      <c r="K74" s="27"/>
    </row>
    <row r="75" spans="2:11" ht="32.25" customHeight="1" x14ac:dyDescent="0.3">
      <c r="B75" s="25"/>
      <c r="C75" s="26"/>
      <c r="D75" s="26"/>
      <c r="E75" s="26"/>
      <c r="F75" s="26"/>
      <c r="G75" s="26"/>
      <c r="H75" s="26"/>
      <c r="I75" s="26"/>
      <c r="J75" s="26"/>
      <c r="K75" s="27"/>
    </row>
    <row r="76" spans="2:11" ht="32.25" customHeight="1" x14ac:dyDescent="0.3">
      <c r="B76" s="25"/>
      <c r="C76" s="26"/>
      <c r="D76" s="26"/>
      <c r="E76" s="26"/>
      <c r="F76" s="26"/>
      <c r="G76" s="26"/>
      <c r="H76" s="26"/>
      <c r="I76" s="26"/>
      <c r="J76" s="26"/>
      <c r="K76" s="27"/>
    </row>
    <row r="77" spans="2:11" ht="32.25" customHeight="1" x14ac:dyDescent="0.3">
      <c r="B77" s="25"/>
      <c r="C77" s="26"/>
      <c r="D77" s="26"/>
      <c r="E77" s="26"/>
      <c r="F77" s="26"/>
      <c r="G77" s="26"/>
      <c r="H77" s="26"/>
      <c r="I77" s="26"/>
      <c r="J77" s="26"/>
      <c r="K77" s="27"/>
    </row>
    <row r="78" spans="2:11" ht="32.25" customHeight="1" x14ac:dyDescent="0.3">
      <c r="B78" s="25"/>
      <c r="C78" s="26"/>
      <c r="D78" s="26"/>
      <c r="E78" s="26"/>
      <c r="F78" s="26"/>
      <c r="G78" s="26"/>
      <c r="H78" s="26"/>
      <c r="I78" s="26"/>
      <c r="J78" s="26"/>
      <c r="K78" s="27"/>
    </row>
    <row r="79" spans="2:11" ht="32.25" customHeight="1" x14ac:dyDescent="0.3">
      <c r="B79" s="25"/>
      <c r="C79" s="26"/>
      <c r="D79" s="26"/>
      <c r="E79" s="26"/>
      <c r="F79" s="26"/>
      <c r="G79" s="26"/>
      <c r="H79" s="26"/>
      <c r="I79" s="26"/>
      <c r="J79" s="26"/>
      <c r="K79" s="27"/>
    </row>
    <row r="80" spans="2:11" ht="32.25" customHeight="1" x14ac:dyDescent="0.3">
      <c r="B80" s="25"/>
      <c r="C80" s="26"/>
      <c r="D80" s="26"/>
      <c r="E80" s="26"/>
      <c r="F80" s="26"/>
      <c r="G80" s="26"/>
      <c r="H80" s="26"/>
      <c r="I80" s="26"/>
      <c r="J80" s="26"/>
      <c r="K80" s="27"/>
    </row>
    <row r="81" spans="2:11" ht="32.25" customHeight="1" x14ac:dyDescent="0.3">
      <c r="B81" s="25"/>
      <c r="C81" s="26"/>
      <c r="D81" s="26"/>
      <c r="E81" s="26"/>
      <c r="F81" s="26"/>
      <c r="G81" s="26"/>
      <c r="H81" s="26"/>
      <c r="I81" s="26"/>
      <c r="J81" s="26"/>
      <c r="K81" s="27"/>
    </row>
    <row r="82" spans="2:11" ht="32.25" customHeight="1" x14ac:dyDescent="0.3">
      <c r="B82" s="25"/>
      <c r="C82" s="26"/>
      <c r="D82" s="26"/>
      <c r="E82" s="26"/>
      <c r="F82" s="26"/>
      <c r="G82" s="26"/>
      <c r="H82" s="26"/>
      <c r="I82" s="26"/>
      <c r="J82" s="26"/>
      <c r="K82" s="27"/>
    </row>
    <row r="83" spans="2:11" ht="32.25" customHeight="1" x14ac:dyDescent="0.3">
      <c r="B83" s="25"/>
      <c r="C83" s="26"/>
      <c r="D83" s="26"/>
      <c r="E83" s="26"/>
      <c r="F83" s="26"/>
      <c r="G83" s="26"/>
      <c r="H83" s="26"/>
      <c r="I83" s="26"/>
      <c r="J83" s="26"/>
      <c r="K83" s="27"/>
    </row>
    <row r="84" spans="2:11" ht="32.25" customHeight="1" x14ac:dyDescent="0.3">
      <c r="B84" s="25"/>
      <c r="C84" s="26"/>
      <c r="D84" s="26"/>
      <c r="E84" s="26"/>
      <c r="F84" s="26"/>
      <c r="G84" s="26"/>
      <c r="H84" s="26"/>
      <c r="I84" s="26"/>
      <c r="J84" s="26"/>
      <c r="K84" s="27"/>
    </row>
    <row r="85" spans="2:11" ht="32.25" customHeight="1" x14ac:dyDescent="0.3">
      <c r="B85" s="25"/>
      <c r="C85" s="26"/>
      <c r="D85" s="26"/>
      <c r="E85" s="26"/>
      <c r="F85" s="26"/>
      <c r="G85" s="26"/>
      <c r="H85" s="26"/>
      <c r="I85" s="26"/>
      <c r="J85" s="26"/>
      <c r="K85" s="27"/>
    </row>
    <row r="86" spans="2:11" ht="32.25" customHeight="1" x14ac:dyDescent="0.3">
      <c r="B86" s="25"/>
      <c r="C86" s="26"/>
      <c r="D86" s="26"/>
      <c r="E86" s="26"/>
      <c r="F86" s="26"/>
      <c r="G86" s="26"/>
      <c r="H86" s="26"/>
      <c r="I86" s="26"/>
      <c r="J86" s="26"/>
      <c r="K86" s="27"/>
    </row>
    <row r="87" spans="2:11" ht="32.25" customHeight="1" x14ac:dyDescent="0.3">
      <c r="B87" s="25"/>
      <c r="C87" s="26"/>
      <c r="D87" s="26"/>
      <c r="E87" s="26"/>
      <c r="F87" s="26"/>
      <c r="G87" s="26"/>
      <c r="H87" s="26"/>
      <c r="I87" s="26"/>
      <c r="J87" s="26"/>
      <c r="K87" s="27"/>
    </row>
    <row r="88" spans="2:11" ht="32.25" customHeight="1" x14ac:dyDescent="0.3">
      <c r="B88" s="25"/>
      <c r="C88" s="26"/>
      <c r="D88" s="26"/>
      <c r="E88" s="26"/>
      <c r="F88" s="26"/>
      <c r="G88" s="26"/>
      <c r="H88" s="26"/>
      <c r="I88" s="26"/>
      <c r="J88" s="26"/>
      <c r="K88" s="27"/>
    </row>
    <row r="89" spans="2:11" ht="60" customHeight="1" x14ac:dyDescent="0.3">
      <c r="B89" s="25"/>
      <c r="C89" s="26"/>
      <c r="D89" s="26"/>
      <c r="E89" s="26"/>
      <c r="F89" s="26"/>
      <c r="G89" s="26"/>
      <c r="H89" s="26"/>
      <c r="I89" s="26"/>
      <c r="J89" s="26"/>
      <c r="K89" s="27"/>
    </row>
    <row r="90" spans="2:11" ht="60" customHeight="1" x14ac:dyDescent="0.3">
      <c r="B90" s="25"/>
      <c r="C90" s="26"/>
      <c r="D90" s="26"/>
      <c r="E90" s="26"/>
      <c r="F90" s="26"/>
      <c r="G90" s="26"/>
      <c r="H90" s="26"/>
      <c r="I90" s="26"/>
      <c r="J90" s="26"/>
      <c r="K90" s="27"/>
    </row>
    <row r="91" spans="2:11" ht="60" customHeight="1" x14ac:dyDescent="0.3">
      <c r="B91" s="25"/>
      <c r="C91" s="26"/>
      <c r="D91" s="26"/>
      <c r="E91" s="26"/>
      <c r="F91" s="26"/>
      <c r="G91" s="26"/>
      <c r="H91" s="26"/>
      <c r="I91" s="26"/>
      <c r="J91" s="26"/>
      <c r="K91" s="27"/>
    </row>
    <row r="92" spans="2:11" ht="60" customHeight="1" x14ac:dyDescent="0.3">
      <c r="B92" s="25"/>
      <c r="C92" s="26"/>
      <c r="D92" s="26"/>
      <c r="E92" s="26"/>
      <c r="F92" s="26"/>
      <c r="G92" s="26"/>
      <c r="H92" s="26"/>
      <c r="I92" s="26"/>
      <c r="J92" s="26"/>
      <c r="K92" s="27"/>
    </row>
    <row r="93" spans="2:11" ht="60" customHeight="1" x14ac:dyDescent="0.3">
      <c r="B93" s="25"/>
      <c r="C93" s="26"/>
      <c r="D93" s="26"/>
      <c r="E93" s="26"/>
      <c r="F93" s="26"/>
      <c r="G93" s="26"/>
      <c r="H93" s="26"/>
      <c r="I93" s="26"/>
      <c r="J93" s="26"/>
      <c r="K93" s="27"/>
    </row>
    <row r="94" spans="2:11" ht="60" customHeight="1" x14ac:dyDescent="0.3">
      <c r="B94" s="25"/>
      <c r="C94" s="26"/>
      <c r="D94" s="41"/>
      <c r="E94" s="26"/>
      <c r="F94" s="26"/>
      <c r="G94" s="26"/>
      <c r="H94" s="26"/>
      <c r="I94" s="26"/>
      <c r="J94" s="26"/>
      <c r="K94" s="27"/>
    </row>
    <row r="95" spans="2:11" ht="60" customHeight="1" x14ac:dyDescent="0.3">
      <c r="B95" s="25"/>
      <c r="C95" s="26"/>
      <c r="D95" s="26"/>
      <c r="E95" s="26"/>
      <c r="F95" s="26"/>
      <c r="G95" s="26"/>
      <c r="H95" s="26"/>
      <c r="I95" s="26"/>
      <c r="J95" s="26"/>
      <c r="K95" s="27"/>
    </row>
    <row r="96" spans="2:11" ht="60" customHeight="1" x14ac:dyDescent="0.3">
      <c r="B96" s="25"/>
      <c r="C96" s="26"/>
      <c r="D96" s="26"/>
      <c r="E96" s="26"/>
      <c r="F96" s="26"/>
      <c r="G96" s="26"/>
      <c r="H96" s="26"/>
      <c r="I96" s="26"/>
      <c r="J96" s="26"/>
      <c r="K96" s="27"/>
    </row>
    <row r="97" spans="2:11" ht="60" customHeight="1" x14ac:dyDescent="0.3">
      <c r="B97" s="25"/>
      <c r="C97" s="26"/>
      <c r="D97" s="26"/>
      <c r="E97" s="26"/>
      <c r="F97" s="26"/>
      <c r="G97" s="26"/>
      <c r="H97" s="26"/>
      <c r="I97" s="26"/>
      <c r="J97" s="26"/>
      <c r="K97" s="27"/>
    </row>
    <row r="98" spans="2:11" ht="60" customHeight="1" x14ac:dyDescent="0.3">
      <c r="B98" s="42"/>
      <c r="C98" s="43"/>
      <c r="D98" s="43"/>
      <c r="E98" s="43"/>
      <c r="F98" s="43"/>
      <c r="G98" s="43"/>
      <c r="H98" s="43"/>
      <c r="I98" s="43"/>
      <c r="J98" s="43"/>
      <c r="K98" s="44"/>
    </row>
    <row r="99" spans="2:11" ht="27.75" customHeight="1" x14ac:dyDescent="0.3">
      <c r="B99" s="175" t="s">
        <v>49</v>
      </c>
      <c r="C99" s="176"/>
      <c r="D99" s="176"/>
      <c r="E99" s="176"/>
      <c r="F99" s="176"/>
      <c r="G99" s="176"/>
      <c r="H99" s="176"/>
      <c r="I99" s="176"/>
      <c r="J99" s="176"/>
      <c r="K99" s="177"/>
    </row>
    <row r="100" spans="2:11" ht="55.5" customHeight="1" x14ac:dyDescent="0.3">
      <c r="B100" s="178" t="s">
        <v>129</v>
      </c>
      <c r="C100" s="179"/>
      <c r="D100" s="179"/>
      <c r="E100" s="179"/>
      <c r="F100" s="179"/>
      <c r="G100" s="179"/>
      <c r="H100" s="179"/>
      <c r="I100" s="179"/>
      <c r="J100" s="179"/>
      <c r="K100" s="180"/>
    </row>
    <row r="101" spans="2:11" ht="55.5" customHeight="1" x14ac:dyDescent="0.3">
      <c r="B101" s="181"/>
      <c r="C101" s="182"/>
      <c r="D101" s="182"/>
      <c r="E101" s="182"/>
      <c r="F101" s="182"/>
      <c r="G101" s="182"/>
      <c r="H101" s="182"/>
      <c r="I101" s="182"/>
      <c r="J101" s="182"/>
      <c r="K101" s="183"/>
    </row>
    <row r="102" spans="2:11" ht="55.5" customHeight="1" x14ac:dyDescent="0.3">
      <c r="B102" s="181"/>
      <c r="C102" s="182"/>
      <c r="D102" s="182"/>
      <c r="E102" s="182"/>
      <c r="F102" s="182"/>
      <c r="G102" s="182"/>
      <c r="H102" s="182"/>
      <c r="I102" s="182"/>
      <c r="J102" s="182"/>
      <c r="K102" s="183"/>
    </row>
    <row r="103" spans="2:11" ht="55.5" customHeight="1" x14ac:dyDescent="0.3">
      <c r="B103" s="181"/>
      <c r="C103" s="182"/>
      <c r="D103" s="182"/>
      <c r="E103" s="182"/>
      <c r="F103" s="182"/>
      <c r="G103" s="182"/>
      <c r="H103" s="182"/>
      <c r="I103" s="182"/>
      <c r="J103" s="182"/>
      <c r="K103" s="183"/>
    </row>
    <row r="104" spans="2:11" ht="55.5" customHeight="1" x14ac:dyDescent="0.3">
      <c r="B104" s="181"/>
      <c r="C104" s="182"/>
      <c r="D104" s="182"/>
      <c r="E104" s="182"/>
      <c r="F104" s="182"/>
      <c r="G104" s="182"/>
      <c r="H104" s="182"/>
      <c r="I104" s="182"/>
      <c r="J104" s="182"/>
      <c r="K104" s="183"/>
    </row>
    <row r="105" spans="2:11" ht="55.5" customHeight="1" x14ac:dyDescent="0.3">
      <c r="B105" s="181"/>
      <c r="C105" s="182"/>
      <c r="D105" s="182"/>
      <c r="E105" s="182"/>
      <c r="F105" s="182"/>
      <c r="G105" s="182"/>
      <c r="H105" s="182"/>
      <c r="I105" s="182"/>
      <c r="J105" s="182"/>
      <c r="K105" s="183"/>
    </row>
    <row r="106" spans="2:11" ht="55.5" customHeight="1" x14ac:dyDescent="0.3">
      <c r="B106" s="181"/>
      <c r="C106" s="182"/>
      <c r="D106" s="182"/>
      <c r="E106" s="182"/>
      <c r="F106" s="182"/>
      <c r="G106" s="182"/>
      <c r="H106" s="182"/>
      <c r="I106" s="182"/>
      <c r="J106" s="182"/>
      <c r="K106" s="183"/>
    </row>
    <row r="107" spans="2:11" ht="64.5" customHeight="1" x14ac:dyDescent="0.3">
      <c r="B107" s="181"/>
      <c r="C107" s="182"/>
      <c r="D107" s="182"/>
      <c r="E107" s="182"/>
      <c r="F107" s="182"/>
      <c r="G107" s="182"/>
      <c r="H107" s="182"/>
      <c r="I107" s="182"/>
      <c r="J107" s="182"/>
      <c r="K107" s="183"/>
    </row>
    <row r="108" spans="2:11" ht="64.5" customHeight="1" x14ac:dyDescent="0.3">
      <c r="B108" s="181"/>
      <c r="C108" s="182"/>
      <c r="D108" s="182"/>
      <c r="E108" s="182"/>
      <c r="F108" s="182"/>
      <c r="G108" s="182"/>
      <c r="H108" s="182"/>
      <c r="I108" s="182"/>
      <c r="J108" s="182"/>
      <c r="K108" s="183"/>
    </row>
    <row r="109" spans="2:11" ht="101.25" customHeight="1" x14ac:dyDescent="0.3">
      <c r="B109" s="184"/>
      <c r="C109" s="185"/>
      <c r="D109" s="185"/>
      <c r="E109" s="185"/>
      <c r="F109" s="185"/>
      <c r="G109" s="185"/>
      <c r="H109" s="185"/>
      <c r="I109" s="185"/>
      <c r="J109" s="185"/>
      <c r="K109" s="186"/>
    </row>
    <row r="110" spans="2:11" ht="28.2" customHeight="1" x14ac:dyDescent="0.3">
      <c r="B110" s="95" t="s">
        <v>50</v>
      </c>
      <c r="C110" s="96"/>
      <c r="D110" s="96"/>
      <c r="E110" s="96"/>
      <c r="F110" s="96"/>
      <c r="G110" s="96"/>
      <c r="H110" s="97"/>
      <c r="I110" s="98" t="s">
        <v>127</v>
      </c>
      <c r="J110" s="99"/>
      <c r="K110" s="100"/>
    </row>
    <row r="111" spans="2:11" ht="31.95" customHeight="1" x14ac:dyDescent="0.3">
      <c r="B111" s="95" t="s">
        <v>51</v>
      </c>
      <c r="C111" s="96"/>
      <c r="D111" s="96"/>
      <c r="E111" s="96"/>
      <c r="F111" s="96"/>
      <c r="G111" s="96"/>
      <c r="H111" s="97"/>
      <c r="I111" s="98" t="s">
        <v>109</v>
      </c>
      <c r="J111" s="99"/>
      <c r="K111" s="100"/>
    </row>
    <row r="112" spans="2:11" ht="19.95" customHeight="1" x14ac:dyDescent="0.3"/>
    <row r="113" spans="2:11" x14ac:dyDescent="0.3">
      <c r="B113" s="73" t="s">
        <v>53</v>
      </c>
      <c r="C113" s="74"/>
      <c r="D113" s="74"/>
      <c r="E113" s="74"/>
      <c r="F113" s="74"/>
      <c r="G113" s="74"/>
      <c r="H113" s="74"/>
      <c r="I113" s="74"/>
      <c r="J113" s="74"/>
      <c r="K113" s="75"/>
    </row>
    <row r="114" spans="2:11" x14ac:dyDescent="0.3">
      <c r="B114" s="120" t="s">
        <v>54</v>
      </c>
      <c r="C114" s="121"/>
      <c r="D114" s="121"/>
      <c r="E114" s="121"/>
      <c r="F114" s="121"/>
      <c r="G114" s="121"/>
      <c r="H114" s="121"/>
      <c r="I114" s="121"/>
      <c r="J114" s="121"/>
      <c r="K114" s="122"/>
    </row>
    <row r="115" spans="2:11" ht="30" customHeight="1" x14ac:dyDescent="0.3">
      <c r="B115" s="90" t="s">
        <v>55</v>
      </c>
      <c r="C115" s="92"/>
      <c r="D115" s="189" t="s">
        <v>110</v>
      </c>
      <c r="E115" s="190"/>
      <c r="F115" s="190"/>
      <c r="G115" s="190"/>
      <c r="H115" s="190"/>
      <c r="I115" s="190"/>
      <c r="J115" s="190"/>
      <c r="K115" s="191"/>
    </row>
    <row r="116" spans="2:11" ht="30" customHeight="1" x14ac:dyDescent="0.3">
      <c r="B116" s="113" t="s">
        <v>56</v>
      </c>
      <c r="C116" s="114"/>
      <c r="D116" s="137" t="s">
        <v>57</v>
      </c>
      <c r="E116" s="137"/>
      <c r="F116" s="117" t="s">
        <v>58</v>
      </c>
      <c r="G116" s="118"/>
      <c r="H116" s="119"/>
      <c r="I116" s="117" t="s">
        <v>59</v>
      </c>
      <c r="J116" s="118"/>
      <c r="K116" s="119"/>
    </row>
    <row r="117" spans="2:11" ht="30" customHeight="1" x14ac:dyDescent="0.3">
      <c r="B117" s="115"/>
      <c r="C117" s="116"/>
      <c r="D117" s="117" t="s">
        <v>60</v>
      </c>
      <c r="E117" s="119"/>
      <c r="F117" s="137" t="s">
        <v>61</v>
      </c>
      <c r="G117" s="137"/>
      <c r="H117" s="137"/>
      <c r="I117" s="117" t="s">
        <v>62</v>
      </c>
      <c r="J117" s="118"/>
      <c r="K117" s="119"/>
    </row>
    <row r="118" spans="2:11" ht="19.95" customHeight="1" x14ac:dyDescent="0.3"/>
    <row r="119" spans="2:11" x14ac:dyDescent="0.3">
      <c r="B119" s="120" t="s">
        <v>63</v>
      </c>
      <c r="C119" s="121"/>
      <c r="D119" s="121"/>
      <c r="E119" s="121"/>
      <c r="F119" s="121"/>
      <c r="G119" s="121"/>
      <c r="H119" s="121"/>
      <c r="I119" s="121"/>
      <c r="J119" s="121"/>
      <c r="K119" s="122"/>
    </row>
    <row r="120" spans="2:11" ht="30" customHeight="1" x14ac:dyDescent="0.3">
      <c r="B120" s="113" t="s">
        <v>55</v>
      </c>
      <c r="C120" s="114"/>
      <c r="D120" s="189" t="s">
        <v>110</v>
      </c>
      <c r="E120" s="190"/>
      <c r="F120" s="190"/>
      <c r="G120" s="190"/>
      <c r="H120" s="190"/>
      <c r="I120" s="190"/>
      <c r="J120" s="190"/>
      <c r="K120" s="191"/>
    </row>
    <row r="121" spans="2:11" ht="30" customHeight="1" x14ac:dyDescent="0.3">
      <c r="B121" s="113" t="s">
        <v>56</v>
      </c>
      <c r="C121" s="114"/>
      <c r="D121" s="133" t="s">
        <v>57</v>
      </c>
      <c r="E121" s="133"/>
      <c r="F121" s="134" t="s">
        <v>58</v>
      </c>
      <c r="G121" s="135"/>
      <c r="H121" s="136"/>
      <c r="I121" s="134" t="s">
        <v>59</v>
      </c>
      <c r="J121" s="135"/>
      <c r="K121" s="136"/>
    </row>
    <row r="122" spans="2:11" ht="30" customHeight="1" x14ac:dyDescent="0.3">
      <c r="B122" s="115"/>
      <c r="C122" s="116"/>
      <c r="D122" s="134" t="s">
        <v>60</v>
      </c>
      <c r="E122" s="136"/>
      <c r="F122" s="133" t="s">
        <v>61</v>
      </c>
      <c r="G122" s="133"/>
      <c r="H122" s="133"/>
      <c r="I122" s="134" t="s">
        <v>62</v>
      </c>
      <c r="J122" s="135"/>
      <c r="K122" s="136"/>
    </row>
    <row r="123" spans="2:11" ht="30" customHeight="1" x14ac:dyDescent="0.3">
      <c r="B123" s="113" t="s">
        <v>65</v>
      </c>
      <c r="C123" s="114"/>
      <c r="D123" s="117" t="s">
        <v>66</v>
      </c>
      <c r="E123" s="118"/>
      <c r="F123" s="118"/>
      <c r="G123" s="119"/>
      <c r="H123" s="117" t="s">
        <v>67</v>
      </c>
      <c r="I123" s="118"/>
      <c r="J123" s="118"/>
      <c r="K123" s="119"/>
    </row>
    <row r="124" spans="2:11" ht="30" customHeight="1" x14ac:dyDescent="0.3">
      <c r="B124" s="115"/>
      <c r="C124" s="116"/>
      <c r="D124" s="117" t="s">
        <v>68</v>
      </c>
      <c r="E124" s="118"/>
      <c r="F124" s="118"/>
      <c r="G124" s="119"/>
      <c r="H124" s="117" t="s">
        <v>62</v>
      </c>
      <c r="I124" s="118"/>
      <c r="J124" s="118"/>
      <c r="K124" s="119"/>
    </row>
    <row r="125" spans="2:11" ht="30" customHeight="1" x14ac:dyDescent="0.3">
      <c r="B125" s="113" t="s">
        <v>69</v>
      </c>
      <c r="C125" s="114"/>
      <c r="D125" s="117" t="s">
        <v>70</v>
      </c>
      <c r="E125" s="118"/>
      <c r="F125" s="118"/>
      <c r="G125" s="119"/>
      <c r="H125" s="117" t="s">
        <v>71</v>
      </c>
      <c r="I125" s="118"/>
      <c r="J125" s="118"/>
      <c r="K125" s="119"/>
    </row>
    <row r="126" spans="2:11" ht="30" customHeight="1" x14ac:dyDescent="0.3">
      <c r="B126" s="115"/>
      <c r="C126" s="116"/>
      <c r="D126" s="98" t="s">
        <v>64</v>
      </c>
      <c r="E126" s="99"/>
      <c r="F126" s="99"/>
      <c r="G126" s="100"/>
      <c r="H126" s="98" t="s">
        <v>64</v>
      </c>
      <c r="I126" s="99"/>
      <c r="J126" s="99"/>
      <c r="K126" s="100"/>
    </row>
  </sheetData>
  <dataConsolidate/>
  <mergeCells count="243">
    <mergeCell ref="B116:C117"/>
    <mergeCell ref="D116:E116"/>
    <mergeCell ref="F116:H116"/>
    <mergeCell ref="I116:K116"/>
    <mergeCell ref="D117:E117"/>
    <mergeCell ref="F117:H117"/>
    <mergeCell ref="I117:K117"/>
    <mergeCell ref="B111:H111"/>
    <mergeCell ref="I111:K111"/>
    <mergeCell ref="B113:K113"/>
    <mergeCell ref="B114:K114"/>
    <mergeCell ref="B115:C115"/>
    <mergeCell ref="D115:K115"/>
    <mergeCell ref="B125:C126"/>
    <mergeCell ref="D125:G125"/>
    <mergeCell ref="H125:K125"/>
    <mergeCell ref="D126:G126"/>
    <mergeCell ref="H126:K126"/>
    <mergeCell ref="B119:K119"/>
    <mergeCell ref="B120:C120"/>
    <mergeCell ref="D120:K120"/>
    <mergeCell ref="B121:C122"/>
    <mergeCell ref="D121:E121"/>
    <mergeCell ref="F121:H121"/>
    <mergeCell ref="I121:K121"/>
    <mergeCell ref="D122:E122"/>
    <mergeCell ref="F122:H122"/>
    <mergeCell ref="I122:K122"/>
    <mergeCell ref="B123:C124"/>
    <mergeCell ref="D123:G123"/>
    <mergeCell ref="H123:K123"/>
    <mergeCell ref="D124:G124"/>
    <mergeCell ref="H124:K124"/>
    <mergeCell ref="C69:E69"/>
    <mergeCell ref="I69:K69"/>
    <mergeCell ref="B71:K71"/>
    <mergeCell ref="B99:K99"/>
    <mergeCell ref="B100:K109"/>
    <mergeCell ref="B110:H110"/>
    <mergeCell ref="I110:K110"/>
    <mergeCell ref="B63:B64"/>
    <mergeCell ref="C63:D63"/>
    <mergeCell ref="E63:F63"/>
    <mergeCell ref="G63:H64"/>
    <mergeCell ref="I63:J63"/>
    <mergeCell ref="C64:D64"/>
    <mergeCell ref="E64:F64"/>
    <mergeCell ref="I64:J64"/>
    <mergeCell ref="B65:B66"/>
    <mergeCell ref="C65:D65"/>
    <mergeCell ref="E65:F65"/>
    <mergeCell ref="G65:H66"/>
    <mergeCell ref="I65:J65"/>
    <mergeCell ref="C66:D66"/>
    <mergeCell ref="E66:F66"/>
    <mergeCell ref="I66:J66"/>
    <mergeCell ref="B67:B68"/>
    <mergeCell ref="B61:B62"/>
    <mergeCell ref="C61:D61"/>
    <mergeCell ref="E61:F61"/>
    <mergeCell ref="G61:H62"/>
    <mergeCell ref="I61:J61"/>
    <mergeCell ref="C62:D62"/>
    <mergeCell ref="E62:F62"/>
    <mergeCell ref="I62:J62"/>
    <mergeCell ref="C67:D67"/>
    <mergeCell ref="E67:F67"/>
    <mergeCell ref="G67:H68"/>
    <mergeCell ref="I67:J67"/>
    <mergeCell ref="C68:D68"/>
    <mergeCell ref="E68:F68"/>
    <mergeCell ref="I68:J68"/>
    <mergeCell ref="B59:B60"/>
    <mergeCell ref="C59:D59"/>
    <mergeCell ref="E59:F59"/>
    <mergeCell ref="G59:H60"/>
    <mergeCell ref="I59:J59"/>
    <mergeCell ref="C60:D60"/>
    <mergeCell ref="E60:F60"/>
    <mergeCell ref="I60:J60"/>
    <mergeCell ref="B57:B58"/>
    <mergeCell ref="C57:D57"/>
    <mergeCell ref="E57:F57"/>
    <mergeCell ref="G57:H58"/>
    <mergeCell ref="I57:J57"/>
    <mergeCell ref="C58:D58"/>
    <mergeCell ref="E58:F58"/>
    <mergeCell ref="I58:J58"/>
    <mergeCell ref="B55:B56"/>
    <mergeCell ref="C55:D55"/>
    <mergeCell ref="E55:F55"/>
    <mergeCell ref="G55:H56"/>
    <mergeCell ref="I55:J55"/>
    <mergeCell ref="C56:D56"/>
    <mergeCell ref="E56:F56"/>
    <mergeCell ref="I56:J56"/>
    <mergeCell ref="B53:B54"/>
    <mergeCell ref="C53:D53"/>
    <mergeCell ref="E53:F53"/>
    <mergeCell ref="G53:H54"/>
    <mergeCell ref="I53:J53"/>
    <mergeCell ref="C54:D54"/>
    <mergeCell ref="E54:F54"/>
    <mergeCell ref="I54:J54"/>
    <mergeCell ref="B51:B52"/>
    <mergeCell ref="C51:D51"/>
    <mergeCell ref="E51:F51"/>
    <mergeCell ref="G51:H52"/>
    <mergeCell ref="I51:J51"/>
    <mergeCell ref="C52:D52"/>
    <mergeCell ref="E52:F52"/>
    <mergeCell ref="I52:J52"/>
    <mergeCell ref="B49:B50"/>
    <mergeCell ref="C49:D49"/>
    <mergeCell ref="E49:F49"/>
    <mergeCell ref="G49:H50"/>
    <mergeCell ref="I49:J49"/>
    <mergeCell ref="C50:D50"/>
    <mergeCell ref="E50:F50"/>
    <mergeCell ref="I50:J50"/>
    <mergeCell ref="B47:B48"/>
    <mergeCell ref="C47:D47"/>
    <mergeCell ref="E47:F47"/>
    <mergeCell ref="G47:H48"/>
    <mergeCell ref="I47:J47"/>
    <mergeCell ref="C48:D48"/>
    <mergeCell ref="E48:F48"/>
    <mergeCell ref="I48:J48"/>
    <mergeCell ref="B45:B46"/>
    <mergeCell ref="C45:D45"/>
    <mergeCell ref="E45:F45"/>
    <mergeCell ref="G45:H46"/>
    <mergeCell ref="I45:J45"/>
    <mergeCell ref="C46:D46"/>
    <mergeCell ref="E46:F46"/>
    <mergeCell ref="I46:J46"/>
    <mergeCell ref="B43:B44"/>
    <mergeCell ref="C43:D43"/>
    <mergeCell ref="E43:F43"/>
    <mergeCell ref="G43:H44"/>
    <mergeCell ref="I43:J43"/>
    <mergeCell ref="C44:D44"/>
    <mergeCell ref="E44:F44"/>
    <mergeCell ref="I44:J44"/>
    <mergeCell ref="B41:B42"/>
    <mergeCell ref="C41:D41"/>
    <mergeCell ref="E41:F41"/>
    <mergeCell ref="G41:H42"/>
    <mergeCell ref="I41:J41"/>
    <mergeCell ref="C42:D42"/>
    <mergeCell ref="E42:F42"/>
    <mergeCell ref="I42:J42"/>
    <mergeCell ref="B39:B40"/>
    <mergeCell ref="C39:D39"/>
    <mergeCell ref="E39:F39"/>
    <mergeCell ref="G39:H40"/>
    <mergeCell ref="I39:J39"/>
    <mergeCell ref="C40:D40"/>
    <mergeCell ref="E40:F40"/>
    <mergeCell ref="I40:J40"/>
    <mergeCell ref="B37:B38"/>
    <mergeCell ref="C37:D37"/>
    <mergeCell ref="E37:F37"/>
    <mergeCell ref="G37:H38"/>
    <mergeCell ref="I37:J37"/>
    <mergeCell ref="C38:D38"/>
    <mergeCell ref="E38:F38"/>
    <mergeCell ref="I38:J38"/>
    <mergeCell ref="B35:B36"/>
    <mergeCell ref="C35:D35"/>
    <mergeCell ref="E35:F35"/>
    <mergeCell ref="G35:H36"/>
    <mergeCell ref="I35:J35"/>
    <mergeCell ref="C36:D36"/>
    <mergeCell ref="E36:F36"/>
    <mergeCell ref="I36:J36"/>
    <mergeCell ref="B33:B34"/>
    <mergeCell ref="C33:D33"/>
    <mergeCell ref="E33:F33"/>
    <mergeCell ref="G33:H34"/>
    <mergeCell ref="I33:J33"/>
    <mergeCell ref="C34:D34"/>
    <mergeCell ref="E34:F34"/>
    <mergeCell ref="I34:J34"/>
    <mergeCell ref="B31:B32"/>
    <mergeCell ref="C31:D31"/>
    <mergeCell ref="E31:F31"/>
    <mergeCell ref="G31:H32"/>
    <mergeCell ref="I31:J31"/>
    <mergeCell ref="C32:D32"/>
    <mergeCell ref="E32:F32"/>
    <mergeCell ref="I32:J32"/>
    <mergeCell ref="B27:B28"/>
    <mergeCell ref="C27:D27"/>
    <mergeCell ref="E27:F27"/>
    <mergeCell ref="G27:H28"/>
    <mergeCell ref="I27:J27"/>
    <mergeCell ref="C28:D28"/>
    <mergeCell ref="E28:F28"/>
    <mergeCell ref="I28:J28"/>
    <mergeCell ref="B29:B30"/>
    <mergeCell ref="C29:D29"/>
    <mergeCell ref="E29:F29"/>
    <mergeCell ref="G29:H30"/>
    <mergeCell ref="I29:J29"/>
    <mergeCell ref="C30:D30"/>
    <mergeCell ref="E30:F30"/>
    <mergeCell ref="I30:J30"/>
    <mergeCell ref="B22:K22"/>
    <mergeCell ref="C24:D24"/>
    <mergeCell ref="E24:F24"/>
    <mergeCell ref="G24:H24"/>
    <mergeCell ref="I24:J24"/>
    <mergeCell ref="B25:B26"/>
    <mergeCell ref="C25:D25"/>
    <mergeCell ref="E25:F25"/>
    <mergeCell ref="G25:H26"/>
    <mergeCell ref="I25:J25"/>
    <mergeCell ref="C26:D26"/>
    <mergeCell ref="E26:F26"/>
    <mergeCell ref="I26:J26"/>
    <mergeCell ref="B21:K21"/>
    <mergeCell ref="C10:K10"/>
    <mergeCell ref="B12:K12"/>
    <mergeCell ref="C13:K13"/>
    <mergeCell ref="C14:K14"/>
    <mergeCell ref="C15:D15"/>
    <mergeCell ref="F15:G15"/>
    <mergeCell ref="I15:I19"/>
    <mergeCell ref="J15:K19"/>
    <mergeCell ref="B16:B19"/>
    <mergeCell ref="C16:D19"/>
    <mergeCell ref="B2:B4"/>
    <mergeCell ref="C2:I4"/>
    <mergeCell ref="B6:K6"/>
    <mergeCell ref="C7:K7"/>
    <mergeCell ref="C8:K8"/>
    <mergeCell ref="C9:K9"/>
    <mergeCell ref="E16:E19"/>
    <mergeCell ref="F16:G16"/>
    <mergeCell ref="F17:G17"/>
    <mergeCell ref="F18:G18"/>
    <mergeCell ref="F19:G19"/>
  </mergeCells>
  <conditionalFormatting sqref="D123:G123">
    <cfRule type="expression" dxfId="11" priority="1">
      <formula>#REF!=""</formula>
    </cfRule>
    <cfRule type="expression" dxfId="10" priority="2">
      <formula>AND(#REF!&gt;=70%,#REF!&lt;80%)</formula>
    </cfRule>
  </conditionalFormatting>
  <conditionalFormatting sqref="H123:K123">
    <cfRule type="expression" dxfId="9" priority="3">
      <formula>#REF!=""</formula>
    </cfRule>
    <cfRule type="expression" dxfId="8" priority="4">
      <formula>#REF!&lt;70%</formula>
    </cfRule>
  </conditionalFormatting>
  <dataValidations count="7">
    <dataValidation allowBlank="1" showInputMessage="1" showErrorMessage="1" prompt="La meta es un propósito medible. Es el valor que se espera alcance el respectivo indicador. " sqref="B16" xr:uid="{00000000-0002-0000-0100-000000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100-000001000000}"/>
    <dataValidation allowBlank="1" showInputMessage="1" showErrorMessage="1" prompt="Seleccione una opción" sqref="F20 I15 D20 C15:C16" xr:uid="{00000000-0002-0000-0100-000002000000}"/>
    <dataValidation type="list" allowBlank="1" showInputMessage="1" showErrorMessage="1" sqref="C10:K10" xr:uid="{00000000-0002-0000-0100-000003000000}">
      <formula1>"Eficacia, Eficiencia, Efectividad o Impacto"</formula1>
    </dataValidation>
    <dataValidation type="list" allowBlank="1" showInputMessage="1" showErrorMessage="1" sqref="C14:K14" xr:uid="{00000000-0002-0000-0100-000004000000}">
      <formula1>"Semestral, Anual, Bienal"</formula1>
    </dataValidation>
    <dataValidation type="list" allowBlank="1" showInputMessage="1" showErrorMessage="1" sqref="E15:E16" xr:uid="{00000000-0002-0000-0100-000005000000}">
      <formula1>"Número, Porcentaje, Pesos "</formula1>
    </dataValidation>
    <dataValidation type="list" allowBlank="1" showInputMessage="1" showErrorMessage="1" sqref="J15" xr:uid="{00000000-0002-0000-0100-000006000000}">
      <formula1>"Semestre 2 de 2016,Año 2016"</formula1>
    </dataValidation>
  </dataValidations>
  <printOptions horizontalCentered="1"/>
  <pageMargins left="0.23622047244094491" right="0.23622047244094491" top="0.35433070866141736" bottom="0.35433070866141736" header="0.31496062992125984" footer="0.31496062992125984"/>
  <pageSetup scale="70" orientation="portrait" r:id="rId1"/>
  <rowBreaks count="4" manualBreakCount="4">
    <brk id="36" min="1" max="10" man="1"/>
    <brk id="70" min="1" max="10" man="1"/>
    <brk id="98" min="1" max="10" man="1"/>
    <brk id="111" min="1" max="10"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B2:M116"/>
  <sheetViews>
    <sheetView showGridLines="0" tabSelected="1" topLeftCell="A89" zoomScale="85" zoomScaleNormal="85" zoomScaleSheetLayoutView="100" workbookViewId="0">
      <selection activeCell="B93" sqref="B93:K99"/>
    </sheetView>
  </sheetViews>
  <sheetFormatPr baseColWidth="10" defaultColWidth="11.5546875" defaultRowHeight="15.6" x14ac:dyDescent="0.3"/>
  <cols>
    <col min="1" max="1" width="3.6640625" style="3" customWidth="1"/>
    <col min="2" max="2" width="26.44140625" style="3" customWidth="1"/>
    <col min="3" max="3" width="21.6640625" style="3" customWidth="1"/>
    <col min="4" max="4" width="11.33203125" style="3" customWidth="1"/>
    <col min="5" max="5" width="10.6640625" style="3" bestFit="1" customWidth="1"/>
    <col min="6" max="9" width="11.33203125" style="3" customWidth="1"/>
    <col min="10" max="10" width="7.44140625" style="3" customWidth="1"/>
    <col min="11" max="11" width="17.88671875" style="3" customWidth="1"/>
    <col min="12" max="12" width="9.5546875" style="3" customWidth="1"/>
    <col min="13" max="16384" width="11.5546875" style="3"/>
  </cols>
  <sheetData>
    <row r="2" spans="2:12" x14ac:dyDescent="0.3">
      <c r="B2" s="64"/>
      <c r="C2" s="67" t="s">
        <v>0</v>
      </c>
      <c r="D2" s="68"/>
      <c r="E2" s="68"/>
      <c r="F2" s="68"/>
      <c r="G2" s="68"/>
      <c r="H2" s="68"/>
      <c r="I2" s="68"/>
      <c r="J2" s="1" t="s">
        <v>1</v>
      </c>
      <c r="K2" s="2" t="s">
        <v>2</v>
      </c>
    </row>
    <row r="3" spans="2:12" x14ac:dyDescent="0.3">
      <c r="B3" s="65"/>
      <c r="C3" s="69"/>
      <c r="D3" s="70"/>
      <c r="E3" s="70"/>
      <c r="F3" s="70"/>
      <c r="G3" s="70"/>
      <c r="H3" s="70"/>
      <c r="I3" s="70"/>
      <c r="J3" s="1" t="s">
        <v>3</v>
      </c>
      <c r="K3" s="4" t="s">
        <v>4</v>
      </c>
    </row>
    <row r="4" spans="2:12" x14ac:dyDescent="0.3">
      <c r="B4" s="66"/>
      <c r="C4" s="71"/>
      <c r="D4" s="72"/>
      <c r="E4" s="72"/>
      <c r="F4" s="72"/>
      <c r="G4" s="72"/>
      <c r="H4" s="72"/>
      <c r="I4" s="72"/>
      <c r="J4" s="1" t="s">
        <v>5</v>
      </c>
      <c r="K4" s="5">
        <v>43243</v>
      </c>
    </row>
    <row r="6" spans="2:12" x14ac:dyDescent="0.3">
      <c r="B6" s="73" t="s">
        <v>6</v>
      </c>
      <c r="C6" s="74"/>
      <c r="D6" s="74"/>
      <c r="E6" s="74"/>
      <c r="F6" s="74"/>
      <c r="G6" s="74"/>
      <c r="H6" s="74"/>
      <c r="I6" s="74"/>
      <c r="J6" s="74"/>
      <c r="K6" s="75"/>
    </row>
    <row r="7" spans="2:12" ht="28.2" customHeight="1" x14ac:dyDescent="0.3">
      <c r="B7" s="6" t="s">
        <v>7</v>
      </c>
      <c r="C7" s="61" t="s">
        <v>111</v>
      </c>
      <c r="D7" s="62"/>
      <c r="E7" s="62"/>
      <c r="F7" s="62"/>
      <c r="G7" s="62"/>
      <c r="H7" s="62"/>
      <c r="I7" s="62"/>
      <c r="J7" s="62"/>
      <c r="K7" s="63"/>
    </row>
    <row r="8" spans="2:12" ht="25.5" customHeight="1" x14ac:dyDescent="0.3">
      <c r="B8" s="6" t="s">
        <v>9</v>
      </c>
      <c r="C8" s="61" t="s">
        <v>10</v>
      </c>
      <c r="D8" s="62"/>
      <c r="E8" s="62"/>
      <c r="F8" s="62"/>
      <c r="G8" s="62"/>
      <c r="H8" s="62"/>
      <c r="I8" s="62"/>
      <c r="J8" s="62"/>
      <c r="K8" s="63"/>
    </row>
    <row r="9" spans="2:12" ht="28.2" customHeight="1" x14ac:dyDescent="0.3">
      <c r="B9" s="6" t="s">
        <v>11</v>
      </c>
      <c r="C9" s="61" t="s">
        <v>112</v>
      </c>
      <c r="D9" s="62"/>
      <c r="E9" s="62"/>
      <c r="F9" s="62"/>
      <c r="G9" s="62"/>
      <c r="H9" s="62"/>
      <c r="I9" s="62"/>
      <c r="J9" s="62"/>
      <c r="K9" s="63"/>
    </row>
    <row r="10" spans="2:12" ht="28.2" customHeight="1" x14ac:dyDescent="0.3">
      <c r="B10" s="6" t="s">
        <v>13</v>
      </c>
      <c r="C10" s="61" t="s">
        <v>14</v>
      </c>
      <c r="D10" s="62"/>
      <c r="E10" s="62"/>
      <c r="F10" s="62"/>
      <c r="G10" s="62"/>
      <c r="H10" s="62"/>
      <c r="I10" s="62"/>
      <c r="J10" s="62"/>
      <c r="K10" s="63"/>
    </row>
    <row r="11" spans="2:12" ht="19.95" customHeight="1" x14ac:dyDescent="0.3"/>
    <row r="12" spans="2:12" x14ac:dyDescent="0.3">
      <c r="B12" s="73" t="s">
        <v>15</v>
      </c>
      <c r="C12" s="74"/>
      <c r="D12" s="74"/>
      <c r="E12" s="74"/>
      <c r="F12" s="74"/>
      <c r="G12" s="74"/>
      <c r="H12" s="74"/>
      <c r="I12" s="74"/>
      <c r="J12" s="74"/>
      <c r="K12" s="75"/>
    </row>
    <row r="13" spans="2:12" ht="28.2" customHeight="1" x14ac:dyDescent="0.3">
      <c r="B13" s="7" t="s">
        <v>16</v>
      </c>
      <c r="C13" s="54" t="s">
        <v>113</v>
      </c>
      <c r="D13" s="55"/>
      <c r="E13" s="55"/>
      <c r="F13" s="55"/>
      <c r="G13" s="55"/>
      <c r="H13" s="55"/>
      <c r="I13" s="55"/>
      <c r="J13" s="55"/>
      <c r="K13" s="56"/>
    </row>
    <row r="14" spans="2:12" ht="35.25" customHeight="1" x14ac:dyDescent="0.3">
      <c r="B14" s="6" t="s">
        <v>18</v>
      </c>
      <c r="C14" s="54" t="s">
        <v>19</v>
      </c>
      <c r="D14" s="55"/>
      <c r="E14" s="55"/>
      <c r="F14" s="55"/>
      <c r="G14" s="55"/>
      <c r="H14" s="55"/>
      <c r="I14" s="55"/>
      <c r="J14" s="55"/>
      <c r="K14" s="56"/>
    </row>
    <row r="15" spans="2:12" ht="28.2" customHeight="1" x14ac:dyDescent="0.3">
      <c r="B15" s="6" t="s">
        <v>20</v>
      </c>
      <c r="C15" s="57" t="s">
        <v>21</v>
      </c>
      <c r="D15" s="58"/>
      <c r="E15" s="8" t="s">
        <v>77</v>
      </c>
      <c r="F15" s="57" t="s">
        <v>23</v>
      </c>
      <c r="G15" s="58"/>
      <c r="H15" s="45">
        <f>+I34</f>
        <v>8.7798289058982446E-2</v>
      </c>
      <c r="I15" s="59" t="s">
        <v>24</v>
      </c>
      <c r="J15" s="82" t="s">
        <v>25</v>
      </c>
      <c r="K15" s="83"/>
    </row>
    <row r="16" spans="2:12" ht="28.2" customHeight="1" x14ac:dyDescent="0.3">
      <c r="B16" s="10" t="s">
        <v>26</v>
      </c>
      <c r="C16" s="57" t="s">
        <v>27</v>
      </c>
      <c r="D16" s="58"/>
      <c r="E16" s="8" t="s">
        <v>77</v>
      </c>
      <c r="F16" s="57" t="s">
        <v>28</v>
      </c>
      <c r="G16" s="58"/>
      <c r="H16" s="45">
        <v>0.45</v>
      </c>
      <c r="I16" s="60"/>
      <c r="J16" s="84"/>
      <c r="K16" s="85"/>
      <c r="L16" s="11"/>
    </row>
    <row r="17" spans="2:12" ht="19.95" customHeight="1" x14ac:dyDescent="0.3"/>
    <row r="18" spans="2:12" x14ac:dyDescent="0.3">
      <c r="B18" s="73" t="s">
        <v>29</v>
      </c>
      <c r="C18" s="74"/>
      <c r="D18" s="74"/>
      <c r="E18" s="74"/>
      <c r="F18" s="74"/>
      <c r="G18" s="74"/>
      <c r="H18" s="74"/>
      <c r="I18" s="74"/>
      <c r="J18" s="74"/>
      <c r="K18" s="75"/>
    </row>
    <row r="19" spans="2:12" ht="28.2" customHeight="1" x14ac:dyDescent="0.3">
      <c r="B19" s="90" t="s">
        <v>30</v>
      </c>
      <c r="C19" s="91"/>
      <c r="D19" s="91"/>
      <c r="E19" s="91"/>
      <c r="F19" s="91"/>
      <c r="G19" s="91"/>
      <c r="H19" s="91"/>
      <c r="I19" s="91"/>
      <c r="J19" s="91"/>
      <c r="K19" s="92"/>
    </row>
    <row r="20" spans="2:12" ht="22.2" customHeight="1" x14ac:dyDescent="0.3">
      <c r="B20" s="12"/>
      <c r="C20" s="13"/>
      <c r="D20" s="13"/>
      <c r="E20" s="14"/>
      <c r="F20" s="13"/>
      <c r="G20" s="14"/>
      <c r="H20" s="15"/>
      <c r="I20" s="16"/>
      <c r="J20" s="15"/>
      <c r="K20" s="17"/>
    </row>
    <row r="21" spans="2:12" ht="57.75" customHeight="1" x14ac:dyDescent="0.3">
      <c r="B21" s="18" t="s">
        <v>31</v>
      </c>
      <c r="C21" s="87" t="s">
        <v>114</v>
      </c>
      <c r="D21" s="88"/>
      <c r="E21" s="89"/>
      <c r="F21" s="87" t="s">
        <v>115</v>
      </c>
      <c r="G21" s="88"/>
      <c r="H21" s="89"/>
      <c r="I21" s="87" t="s">
        <v>116</v>
      </c>
      <c r="J21" s="88"/>
      <c r="K21" s="46" t="s">
        <v>34</v>
      </c>
      <c r="L21" s="47"/>
    </row>
    <row r="22" spans="2:12" s="50" customFormat="1" ht="27" customHeight="1" x14ac:dyDescent="0.3">
      <c r="B22" s="141" t="s">
        <v>35</v>
      </c>
      <c r="C22" s="48" t="s">
        <v>117</v>
      </c>
      <c r="D22" s="194">
        <v>772</v>
      </c>
      <c r="E22" s="194"/>
      <c r="F22" s="196">
        <v>13207</v>
      </c>
      <c r="G22" s="197"/>
      <c r="H22" s="198"/>
      <c r="I22" s="205">
        <f>(D22+D23+D24+D25)/F22</f>
        <v>0.32422200348300145</v>
      </c>
      <c r="J22" s="174"/>
      <c r="K22" s="210">
        <f>I22/$H$16</f>
        <v>0.72049334107333651</v>
      </c>
      <c r="L22" s="49"/>
    </row>
    <row r="23" spans="2:12" s="50" customFormat="1" ht="27" customHeight="1" x14ac:dyDescent="0.3">
      <c r="B23" s="195"/>
      <c r="C23" s="48" t="s">
        <v>118</v>
      </c>
      <c r="D23" s="192">
        <v>587</v>
      </c>
      <c r="E23" s="193"/>
      <c r="F23" s="199"/>
      <c r="G23" s="200"/>
      <c r="H23" s="201"/>
      <c r="I23" s="206"/>
      <c r="J23" s="207"/>
      <c r="K23" s="210"/>
    </row>
    <row r="24" spans="2:12" s="50" customFormat="1" ht="27" customHeight="1" x14ac:dyDescent="0.3">
      <c r="B24" s="195"/>
      <c r="C24" s="48" t="s">
        <v>119</v>
      </c>
      <c r="D24" s="194">
        <v>36</v>
      </c>
      <c r="E24" s="194"/>
      <c r="F24" s="199"/>
      <c r="G24" s="200"/>
      <c r="H24" s="201"/>
      <c r="I24" s="206"/>
      <c r="J24" s="207"/>
      <c r="K24" s="210"/>
    </row>
    <row r="25" spans="2:12" s="50" customFormat="1" ht="27" customHeight="1" x14ac:dyDescent="0.3">
      <c r="B25" s="142"/>
      <c r="C25" s="48" t="s">
        <v>120</v>
      </c>
      <c r="D25" s="194">
        <v>2887</v>
      </c>
      <c r="E25" s="194"/>
      <c r="F25" s="202"/>
      <c r="G25" s="203"/>
      <c r="H25" s="204"/>
      <c r="I25" s="208"/>
      <c r="J25" s="209"/>
      <c r="K25" s="210"/>
    </row>
    <row r="26" spans="2:12" s="50" customFormat="1" ht="27" customHeight="1" x14ac:dyDescent="0.3">
      <c r="B26" s="141" t="s">
        <v>36</v>
      </c>
      <c r="C26" s="48" t="s">
        <v>117</v>
      </c>
      <c r="D26" s="194">
        <v>1004</v>
      </c>
      <c r="E26" s="194"/>
      <c r="F26" s="196">
        <v>10471</v>
      </c>
      <c r="G26" s="197"/>
      <c r="H26" s="198"/>
      <c r="I26" s="205">
        <f>(D26+D27+D28+D29)/F26</f>
        <v>0.41667462515519055</v>
      </c>
      <c r="J26" s="174"/>
      <c r="K26" s="210">
        <f t="shared" ref="K26" si="0">I26/$H$16</f>
        <v>0.92594361145597892</v>
      </c>
      <c r="L26" s="49"/>
    </row>
    <row r="27" spans="2:12" s="50" customFormat="1" ht="27" customHeight="1" x14ac:dyDescent="0.3">
      <c r="B27" s="195"/>
      <c r="C27" s="48" t="s">
        <v>118</v>
      </c>
      <c r="D27" s="192">
        <v>525</v>
      </c>
      <c r="E27" s="193"/>
      <c r="F27" s="199"/>
      <c r="G27" s="200"/>
      <c r="H27" s="201"/>
      <c r="I27" s="206"/>
      <c r="J27" s="207"/>
      <c r="K27" s="210"/>
    </row>
    <row r="28" spans="2:12" s="50" customFormat="1" ht="27" customHeight="1" x14ac:dyDescent="0.3">
      <c r="B28" s="195"/>
      <c r="C28" s="48" t="s">
        <v>119</v>
      </c>
      <c r="D28" s="194">
        <v>2</v>
      </c>
      <c r="E28" s="194"/>
      <c r="F28" s="199"/>
      <c r="G28" s="200"/>
      <c r="H28" s="201"/>
      <c r="I28" s="206"/>
      <c r="J28" s="207"/>
      <c r="K28" s="210"/>
    </row>
    <row r="29" spans="2:12" s="50" customFormat="1" ht="27" customHeight="1" x14ac:dyDescent="0.3">
      <c r="B29" s="142"/>
      <c r="C29" s="48" t="s">
        <v>120</v>
      </c>
      <c r="D29" s="194">
        <v>2832</v>
      </c>
      <c r="E29" s="194"/>
      <c r="F29" s="202"/>
      <c r="G29" s="203"/>
      <c r="H29" s="204"/>
      <c r="I29" s="208"/>
      <c r="J29" s="209"/>
      <c r="K29" s="210"/>
    </row>
    <row r="30" spans="2:12" s="50" customFormat="1" ht="27" customHeight="1" x14ac:dyDescent="0.3">
      <c r="B30" s="141" t="s">
        <v>37</v>
      </c>
      <c r="C30" s="48" t="s">
        <v>117</v>
      </c>
      <c r="D30" s="194">
        <v>821</v>
      </c>
      <c r="E30" s="194"/>
      <c r="F30" s="196">
        <v>7644</v>
      </c>
      <c r="G30" s="197"/>
      <c r="H30" s="198"/>
      <c r="I30" s="205">
        <f>(D30+D31+D32+D33)/F30</f>
        <v>0.27825745682888542</v>
      </c>
      <c r="J30" s="174"/>
      <c r="K30" s="210">
        <f t="shared" ref="K30" si="1">I30/$H$16</f>
        <v>0.61834990406418977</v>
      </c>
      <c r="L30" s="49"/>
    </row>
    <row r="31" spans="2:12" s="50" customFormat="1" ht="27" customHeight="1" x14ac:dyDescent="0.3">
      <c r="B31" s="195"/>
      <c r="C31" s="48" t="s">
        <v>118</v>
      </c>
      <c r="D31" s="192">
        <v>378</v>
      </c>
      <c r="E31" s="193"/>
      <c r="F31" s="199"/>
      <c r="G31" s="200"/>
      <c r="H31" s="201"/>
      <c r="I31" s="206"/>
      <c r="J31" s="207"/>
      <c r="K31" s="210"/>
    </row>
    <row r="32" spans="2:12" s="50" customFormat="1" ht="27" customHeight="1" x14ac:dyDescent="0.3">
      <c r="B32" s="195"/>
      <c r="C32" s="48" t="s">
        <v>119</v>
      </c>
      <c r="D32" s="194">
        <v>18</v>
      </c>
      <c r="E32" s="194"/>
      <c r="F32" s="199"/>
      <c r="G32" s="200"/>
      <c r="H32" s="201"/>
      <c r="I32" s="206"/>
      <c r="J32" s="207"/>
      <c r="K32" s="210"/>
    </row>
    <row r="33" spans="2:13" s="50" customFormat="1" ht="27" customHeight="1" x14ac:dyDescent="0.3">
      <c r="B33" s="142"/>
      <c r="C33" s="48" t="s">
        <v>120</v>
      </c>
      <c r="D33" s="194">
        <v>910</v>
      </c>
      <c r="E33" s="194"/>
      <c r="F33" s="202"/>
      <c r="G33" s="203"/>
      <c r="H33" s="204"/>
      <c r="I33" s="208"/>
      <c r="J33" s="209"/>
      <c r="K33" s="210"/>
    </row>
    <row r="34" spans="2:13" s="50" customFormat="1" ht="27" customHeight="1" x14ac:dyDescent="0.3">
      <c r="B34" s="141" t="s">
        <v>38</v>
      </c>
      <c r="C34" s="48">
        <v>475789</v>
      </c>
      <c r="D34" s="194">
        <v>794</v>
      </c>
      <c r="E34" s="194"/>
      <c r="F34" s="196">
        <v>26652</v>
      </c>
      <c r="G34" s="197"/>
      <c r="H34" s="198"/>
      <c r="I34" s="205">
        <f>(D34+D35+D36+D37)/F34</f>
        <v>8.7798289058982446E-2</v>
      </c>
      <c r="J34" s="174"/>
      <c r="K34" s="210">
        <f t="shared" ref="K34" si="2">I34/$H$16</f>
        <v>0.19510730901996098</v>
      </c>
      <c r="L34" s="49"/>
    </row>
    <row r="35" spans="2:13" s="50" customFormat="1" ht="27" customHeight="1" x14ac:dyDescent="0.3">
      <c r="B35" s="195"/>
      <c r="C35" s="48" t="s">
        <v>118</v>
      </c>
      <c r="D35" s="192">
        <v>251</v>
      </c>
      <c r="E35" s="193"/>
      <c r="F35" s="199"/>
      <c r="G35" s="200"/>
      <c r="H35" s="201"/>
      <c r="I35" s="206"/>
      <c r="J35" s="207"/>
      <c r="K35" s="210"/>
    </row>
    <row r="36" spans="2:13" s="50" customFormat="1" ht="27" customHeight="1" x14ac:dyDescent="0.3">
      <c r="B36" s="195"/>
      <c r="C36" s="48" t="s">
        <v>119</v>
      </c>
      <c r="D36" s="194">
        <v>19</v>
      </c>
      <c r="E36" s="194"/>
      <c r="F36" s="199"/>
      <c r="G36" s="200"/>
      <c r="H36" s="201"/>
      <c r="I36" s="206"/>
      <c r="J36" s="207"/>
      <c r="K36" s="210"/>
    </row>
    <row r="37" spans="2:13" s="50" customFormat="1" ht="27" customHeight="1" x14ac:dyDescent="0.3">
      <c r="B37" s="142"/>
      <c r="C37" s="48" t="s">
        <v>120</v>
      </c>
      <c r="D37" s="194">
        <v>1276</v>
      </c>
      <c r="E37" s="194"/>
      <c r="F37" s="202"/>
      <c r="G37" s="203"/>
      <c r="H37" s="204"/>
      <c r="I37" s="208"/>
      <c r="J37" s="209"/>
      <c r="K37" s="210"/>
    </row>
    <row r="38" spans="2:13" s="50" customFormat="1" ht="27" customHeight="1" x14ac:dyDescent="0.3">
      <c r="B38" s="141" t="s">
        <v>39</v>
      </c>
      <c r="C38" s="48" t="s">
        <v>117</v>
      </c>
      <c r="D38" s="194">
        <v>1356</v>
      </c>
      <c r="E38" s="194"/>
      <c r="F38" s="196">
        <v>8969</v>
      </c>
      <c r="G38" s="197"/>
      <c r="H38" s="198"/>
      <c r="I38" s="205">
        <f>(D38+D39+D40+D41)/F38</f>
        <v>0.41665737540416992</v>
      </c>
      <c r="J38" s="174"/>
      <c r="K38" s="210">
        <f t="shared" ref="K38" si="3">I38/$H$16</f>
        <v>0.92590527867593309</v>
      </c>
      <c r="L38" s="49"/>
    </row>
    <row r="39" spans="2:13" s="50" customFormat="1" ht="27" customHeight="1" x14ac:dyDescent="0.3">
      <c r="B39" s="195"/>
      <c r="C39" s="48" t="s">
        <v>118</v>
      </c>
      <c r="D39" s="192">
        <v>120</v>
      </c>
      <c r="E39" s="193"/>
      <c r="F39" s="199"/>
      <c r="G39" s="200"/>
      <c r="H39" s="201"/>
      <c r="I39" s="206"/>
      <c r="J39" s="207"/>
      <c r="K39" s="210"/>
    </row>
    <row r="40" spans="2:13" s="50" customFormat="1" ht="27" customHeight="1" x14ac:dyDescent="0.3">
      <c r="B40" s="195"/>
      <c r="C40" s="48" t="s">
        <v>119</v>
      </c>
      <c r="D40" s="194">
        <v>60</v>
      </c>
      <c r="E40" s="194"/>
      <c r="F40" s="199"/>
      <c r="G40" s="200"/>
      <c r="H40" s="201"/>
      <c r="I40" s="206"/>
      <c r="J40" s="207"/>
      <c r="K40" s="210"/>
    </row>
    <row r="41" spans="2:13" s="50" customFormat="1" ht="27" customHeight="1" x14ac:dyDescent="0.3">
      <c r="B41" s="142"/>
      <c r="C41" s="48" t="s">
        <v>120</v>
      </c>
      <c r="D41" s="194">
        <v>2201</v>
      </c>
      <c r="E41" s="194"/>
      <c r="F41" s="202"/>
      <c r="G41" s="203"/>
      <c r="H41" s="204"/>
      <c r="I41" s="208"/>
      <c r="J41" s="209"/>
      <c r="K41" s="210"/>
    </row>
    <row r="42" spans="2:13" s="50" customFormat="1" ht="27" customHeight="1" x14ac:dyDescent="0.3">
      <c r="B42" s="141" t="s">
        <v>40</v>
      </c>
      <c r="C42" s="48" t="s">
        <v>117</v>
      </c>
      <c r="D42" s="194">
        <v>1016</v>
      </c>
      <c r="E42" s="194"/>
      <c r="F42" s="196">
        <v>5112</v>
      </c>
      <c r="G42" s="197"/>
      <c r="H42" s="198"/>
      <c r="I42" s="205">
        <f>(D42+D43+D44+D45)/F42</f>
        <v>0.48689358372456965</v>
      </c>
      <c r="J42" s="174"/>
      <c r="K42" s="210">
        <f t="shared" ref="K42" si="4">I42/$H$16</f>
        <v>1.0819857416101548</v>
      </c>
      <c r="L42" s="49"/>
    </row>
    <row r="43" spans="2:13" s="50" customFormat="1" ht="27" customHeight="1" x14ac:dyDescent="0.3">
      <c r="B43" s="195"/>
      <c r="C43" s="48" t="s">
        <v>118</v>
      </c>
      <c r="D43" s="192">
        <v>0</v>
      </c>
      <c r="E43" s="193"/>
      <c r="F43" s="199"/>
      <c r="G43" s="200"/>
      <c r="H43" s="201"/>
      <c r="I43" s="206"/>
      <c r="J43" s="207"/>
      <c r="K43" s="210"/>
    </row>
    <row r="44" spans="2:13" s="50" customFormat="1" ht="27" customHeight="1" x14ac:dyDescent="0.3">
      <c r="B44" s="195"/>
      <c r="C44" s="48" t="s">
        <v>119</v>
      </c>
      <c r="D44" s="194">
        <v>0</v>
      </c>
      <c r="E44" s="194"/>
      <c r="F44" s="199"/>
      <c r="G44" s="200"/>
      <c r="H44" s="201"/>
      <c r="I44" s="206"/>
      <c r="J44" s="207"/>
      <c r="K44" s="210"/>
    </row>
    <row r="45" spans="2:13" s="50" customFormat="1" ht="27" customHeight="1" x14ac:dyDescent="0.3">
      <c r="B45" s="142"/>
      <c r="C45" s="48" t="s">
        <v>120</v>
      </c>
      <c r="D45" s="194">
        <v>1473</v>
      </c>
      <c r="E45" s="194"/>
      <c r="F45" s="202"/>
      <c r="G45" s="203"/>
      <c r="H45" s="204"/>
      <c r="I45" s="208"/>
      <c r="J45" s="209"/>
      <c r="K45" s="210"/>
    </row>
    <row r="46" spans="2:13" s="50" customFormat="1" ht="27" customHeight="1" x14ac:dyDescent="0.3">
      <c r="B46" s="141" t="s">
        <v>41</v>
      </c>
      <c r="C46" s="48" t="s">
        <v>117</v>
      </c>
      <c r="D46" s="194">
        <v>1274</v>
      </c>
      <c r="E46" s="194"/>
      <c r="F46" s="196">
        <v>8226</v>
      </c>
      <c r="G46" s="197"/>
      <c r="H46" s="198"/>
      <c r="I46" s="205">
        <f>(D46+D47+D48+D49)/F46</f>
        <v>0.44006807682956478</v>
      </c>
      <c r="J46" s="174"/>
      <c r="K46" s="210">
        <f>I46/$H$16</f>
        <v>0.97792905962125509</v>
      </c>
      <c r="L46" s="49"/>
    </row>
    <row r="47" spans="2:13" s="50" customFormat="1" ht="27" customHeight="1" x14ac:dyDescent="0.3">
      <c r="B47" s="195"/>
      <c r="C47" s="48" t="s">
        <v>118</v>
      </c>
      <c r="D47" s="192">
        <v>100</v>
      </c>
      <c r="E47" s="193"/>
      <c r="F47" s="199"/>
      <c r="G47" s="200"/>
      <c r="H47" s="201"/>
      <c r="I47" s="206"/>
      <c r="J47" s="207"/>
      <c r="K47" s="210"/>
      <c r="M47" s="49"/>
    </row>
    <row r="48" spans="2:13" s="50" customFormat="1" ht="27" customHeight="1" x14ac:dyDescent="0.3">
      <c r="B48" s="195"/>
      <c r="C48" s="48" t="s">
        <v>119</v>
      </c>
      <c r="D48" s="194">
        <v>108</v>
      </c>
      <c r="E48" s="194"/>
      <c r="F48" s="199"/>
      <c r="G48" s="200"/>
      <c r="H48" s="201"/>
      <c r="I48" s="206"/>
      <c r="J48" s="207"/>
      <c r="K48" s="210"/>
      <c r="M48" s="49"/>
    </row>
    <row r="49" spans="2:12" s="50" customFormat="1" ht="27" customHeight="1" x14ac:dyDescent="0.3">
      <c r="B49" s="142"/>
      <c r="C49" s="48" t="s">
        <v>120</v>
      </c>
      <c r="D49" s="194">
        <v>2138</v>
      </c>
      <c r="E49" s="194"/>
      <c r="F49" s="202"/>
      <c r="G49" s="203"/>
      <c r="H49" s="204"/>
      <c r="I49" s="208"/>
      <c r="J49" s="209"/>
      <c r="K49" s="210"/>
    </row>
    <row r="50" spans="2:12" s="50" customFormat="1" ht="27" customHeight="1" x14ac:dyDescent="0.3">
      <c r="B50" s="141" t="s">
        <v>42</v>
      </c>
      <c r="C50" s="48" t="s">
        <v>117</v>
      </c>
      <c r="D50" s="194">
        <v>919</v>
      </c>
      <c r="E50" s="194"/>
      <c r="F50" s="211">
        <v>7858</v>
      </c>
      <c r="G50" s="212"/>
      <c r="H50" s="213"/>
      <c r="I50" s="205">
        <f>(D50+D51+D52+D53)/F50</f>
        <v>0.48460167981674729</v>
      </c>
      <c r="J50" s="174"/>
      <c r="K50" s="210">
        <f>I50/$H$16</f>
        <v>1.0768926218149939</v>
      </c>
      <c r="L50" s="49"/>
    </row>
    <row r="51" spans="2:12" s="50" customFormat="1" ht="27" customHeight="1" x14ac:dyDescent="0.3">
      <c r="B51" s="195"/>
      <c r="C51" s="48" t="s">
        <v>118</v>
      </c>
      <c r="D51" s="192">
        <v>2</v>
      </c>
      <c r="E51" s="193"/>
      <c r="F51" s="214"/>
      <c r="G51" s="215"/>
      <c r="H51" s="216"/>
      <c r="I51" s="206"/>
      <c r="J51" s="207"/>
      <c r="K51" s="210"/>
    </row>
    <row r="52" spans="2:12" s="50" customFormat="1" ht="27" customHeight="1" x14ac:dyDescent="0.3">
      <c r="B52" s="195"/>
      <c r="C52" s="48" t="s">
        <v>119</v>
      </c>
      <c r="D52" s="194">
        <v>54</v>
      </c>
      <c r="E52" s="194"/>
      <c r="F52" s="214"/>
      <c r="G52" s="215"/>
      <c r="H52" s="216"/>
      <c r="I52" s="206"/>
      <c r="J52" s="207"/>
      <c r="K52" s="210"/>
    </row>
    <row r="53" spans="2:12" s="50" customFormat="1" ht="27" customHeight="1" x14ac:dyDescent="0.3">
      <c r="B53" s="142"/>
      <c r="C53" s="48" t="s">
        <v>120</v>
      </c>
      <c r="D53" s="194">
        <v>2833</v>
      </c>
      <c r="E53" s="194"/>
      <c r="F53" s="217"/>
      <c r="G53" s="218"/>
      <c r="H53" s="219"/>
      <c r="I53" s="208"/>
      <c r="J53" s="209"/>
      <c r="K53" s="210"/>
    </row>
    <row r="54" spans="2:12" s="50" customFormat="1" ht="27" customHeight="1" x14ac:dyDescent="0.3">
      <c r="B54" s="141" t="s">
        <v>43</v>
      </c>
      <c r="C54" s="48" t="s">
        <v>117</v>
      </c>
      <c r="D54" s="194">
        <v>620</v>
      </c>
      <c r="E54" s="194"/>
      <c r="F54" s="196">
        <v>7944</v>
      </c>
      <c r="G54" s="197"/>
      <c r="H54" s="198"/>
      <c r="I54" s="205">
        <f>(D54+D55+D56+D57)/F54</f>
        <v>0.47973313192346423</v>
      </c>
      <c r="J54" s="174"/>
      <c r="K54" s="210">
        <f>I54/$H$16</f>
        <v>1.0660736264965871</v>
      </c>
      <c r="L54" s="49"/>
    </row>
    <row r="55" spans="2:12" s="50" customFormat="1" ht="27" customHeight="1" x14ac:dyDescent="0.3">
      <c r="B55" s="195"/>
      <c r="C55" s="48" t="s">
        <v>118</v>
      </c>
      <c r="D55" s="192">
        <v>62</v>
      </c>
      <c r="E55" s="193"/>
      <c r="F55" s="199"/>
      <c r="G55" s="200"/>
      <c r="H55" s="201"/>
      <c r="I55" s="206"/>
      <c r="J55" s="207"/>
      <c r="K55" s="210"/>
    </row>
    <row r="56" spans="2:12" s="50" customFormat="1" ht="27" customHeight="1" x14ac:dyDescent="0.3">
      <c r="B56" s="195"/>
      <c r="C56" s="48" t="s">
        <v>119</v>
      </c>
      <c r="D56" s="194">
        <v>42</v>
      </c>
      <c r="E56" s="194"/>
      <c r="F56" s="199"/>
      <c r="G56" s="200"/>
      <c r="H56" s="201"/>
      <c r="I56" s="206"/>
      <c r="J56" s="207"/>
      <c r="K56" s="210"/>
    </row>
    <row r="57" spans="2:12" s="50" customFormat="1" ht="27" customHeight="1" x14ac:dyDescent="0.3">
      <c r="B57" s="142"/>
      <c r="C57" s="48" t="s">
        <v>120</v>
      </c>
      <c r="D57" s="194">
        <v>3087</v>
      </c>
      <c r="E57" s="194"/>
      <c r="F57" s="202"/>
      <c r="G57" s="203"/>
      <c r="H57" s="204"/>
      <c r="I57" s="208"/>
      <c r="J57" s="209"/>
      <c r="K57" s="210"/>
    </row>
    <row r="58" spans="2:12" s="50" customFormat="1" ht="27" customHeight="1" x14ac:dyDescent="0.3">
      <c r="B58" s="141" t="s">
        <v>44</v>
      </c>
      <c r="C58" s="48" t="s">
        <v>117</v>
      </c>
      <c r="D58" s="194">
        <v>1002</v>
      </c>
      <c r="E58" s="194"/>
      <c r="F58" s="196">
        <v>7442</v>
      </c>
      <c r="G58" s="197"/>
      <c r="H58" s="198"/>
      <c r="I58" s="205">
        <f>(D58+D59+D60+D61)/F58</f>
        <v>0.49287825853265249</v>
      </c>
      <c r="J58" s="174"/>
      <c r="K58" s="210">
        <f>I58/$H$16</f>
        <v>1.09528501896145</v>
      </c>
    </row>
    <row r="59" spans="2:12" s="50" customFormat="1" ht="27" customHeight="1" x14ac:dyDescent="0.3">
      <c r="B59" s="195"/>
      <c r="C59" s="48" t="s">
        <v>118</v>
      </c>
      <c r="D59" s="192">
        <v>0</v>
      </c>
      <c r="E59" s="193"/>
      <c r="F59" s="199"/>
      <c r="G59" s="200"/>
      <c r="H59" s="201"/>
      <c r="I59" s="206"/>
      <c r="J59" s="207"/>
      <c r="K59" s="210"/>
    </row>
    <row r="60" spans="2:12" s="50" customFormat="1" ht="27" customHeight="1" x14ac:dyDescent="0.3">
      <c r="B60" s="195"/>
      <c r="C60" s="48" t="s">
        <v>119</v>
      </c>
      <c r="D60" s="194">
        <v>18</v>
      </c>
      <c r="E60" s="194"/>
      <c r="F60" s="199"/>
      <c r="G60" s="200"/>
      <c r="H60" s="201"/>
      <c r="I60" s="206"/>
      <c r="J60" s="207"/>
      <c r="K60" s="210"/>
    </row>
    <row r="61" spans="2:12" s="50" customFormat="1" ht="27" customHeight="1" x14ac:dyDescent="0.3">
      <c r="B61" s="142"/>
      <c r="C61" s="48" t="s">
        <v>120</v>
      </c>
      <c r="D61" s="194">
        <v>2648</v>
      </c>
      <c r="E61" s="194"/>
      <c r="F61" s="202"/>
      <c r="G61" s="203"/>
      <c r="H61" s="204"/>
      <c r="I61" s="208"/>
      <c r="J61" s="209"/>
      <c r="K61" s="210"/>
    </row>
    <row r="62" spans="2:12" s="50" customFormat="1" ht="27" customHeight="1" x14ac:dyDescent="0.3">
      <c r="B62" s="138" t="s">
        <v>45</v>
      </c>
      <c r="C62" s="48" t="s">
        <v>117</v>
      </c>
      <c r="D62" s="194">
        <v>519</v>
      </c>
      <c r="E62" s="194"/>
      <c r="F62" s="196">
        <v>8592</v>
      </c>
      <c r="G62" s="197"/>
      <c r="H62" s="198"/>
      <c r="I62" s="220">
        <f>(D62+D63+D64+D65)/F62</f>
        <v>0.23894320297951582</v>
      </c>
      <c r="J62" s="220"/>
      <c r="K62" s="210">
        <f>I62/$H$16</f>
        <v>0.53098489551003514</v>
      </c>
    </row>
    <row r="63" spans="2:12" s="50" customFormat="1" ht="27" customHeight="1" x14ac:dyDescent="0.3">
      <c r="B63" s="138"/>
      <c r="C63" s="48" t="s">
        <v>118</v>
      </c>
      <c r="D63" s="192">
        <f>877+86</f>
        <v>963</v>
      </c>
      <c r="E63" s="193"/>
      <c r="F63" s="199"/>
      <c r="G63" s="200"/>
      <c r="H63" s="201"/>
      <c r="I63" s="220"/>
      <c r="J63" s="220"/>
      <c r="K63" s="210"/>
    </row>
    <row r="64" spans="2:12" s="50" customFormat="1" ht="27" customHeight="1" x14ac:dyDescent="0.3">
      <c r="B64" s="138"/>
      <c r="C64" s="48" t="s">
        <v>119</v>
      </c>
      <c r="D64" s="194">
        <v>18</v>
      </c>
      <c r="E64" s="194"/>
      <c r="F64" s="199"/>
      <c r="G64" s="200"/>
      <c r="H64" s="201"/>
      <c r="I64" s="220"/>
      <c r="J64" s="220"/>
      <c r="K64" s="210"/>
    </row>
    <row r="65" spans="2:11" s="50" customFormat="1" ht="27" customHeight="1" x14ac:dyDescent="0.3">
      <c r="B65" s="138"/>
      <c r="C65" s="48" t="s">
        <v>120</v>
      </c>
      <c r="D65" s="194">
        <f>130+423</f>
        <v>553</v>
      </c>
      <c r="E65" s="194"/>
      <c r="F65" s="202"/>
      <c r="G65" s="203"/>
      <c r="H65" s="204"/>
      <c r="I65" s="220"/>
      <c r="J65" s="220"/>
      <c r="K65" s="210"/>
    </row>
    <row r="66" spans="2:11" s="50" customFormat="1" ht="27" customHeight="1" x14ac:dyDescent="0.3">
      <c r="B66" s="138" t="s">
        <v>46</v>
      </c>
      <c r="C66" s="48" t="s">
        <v>117</v>
      </c>
      <c r="D66" s="194">
        <v>185</v>
      </c>
      <c r="E66" s="194"/>
      <c r="F66" s="196">
        <v>8488</v>
      </c>
      <c r="G66" s="197"/>
      <c r="H66" s="198"/>
      <c r="I66" s="220">
        <f>(D66+D67+D68+D69)/F66</f>
        <v>3.0513666352497644E-2</v>
      </c>
      <c r="J66" s="220"/>
      <c r="K66" s="210">
        <f>I66/$H$16</f>
        <v>6.7808147449994763E-2</v>
      </c>
    </row>
    <row r="67" spans="2:11" s="50" customFormat="1" ht="27" customHeight="1" x14ac:dyDescent="0.3">
      <c r="B67" s="138"/>
      <c r="C67" s="48" t="s">
        <v>118</v>
      </c>
      <c r="D67" s="192">
        <v>0</v>
      </c>
      <c r="E67" s="193"/>
      <c r="F67" s="199"/>
      <c r="G67" s="200"/>
      <c r="H67" s="201"/>
      <c r="I67" s="220"/>
      <c r="J67" s="220"/>
      <c r="K67" s="210"/>
    </row>
    <row r="68" spans="2:11" s="50" customFormat="1" ht="27" customHeight="1" x14ac:dyDescent="0.3">
      <c r="B68" s="138"/>
      <c r="C68" s="48" t="s">
        <v>119</v>
      </c>
      <c r="D68" s="194">
        <v>12</v>
      </c>
      <c r="E68" s="194"/>
      <c r="F68" s="199"/>
      <c r="G68" s="200"/>
      <c r="H68" s="201"/>
      <c r="I68" s="220"/>
      <c r="J68" s="220"/>
      <c r="K68" s="210"/>
    </row>
    <row r="69" spans="2:11" s="50" customFormat="1" ht="27" customHeight="1" x14ac:dyDescent="0.3">
      <c r="B69" s="138"/>
      <c r="C69" s="48" t="s">
        <v>120</v>
      </c>
      <c r="D69" s="194">
        <v>62</v>
      </c>
      <c r="E69" s="194"/>
      <c r="F69" s="202"/>
      <c r="G69" s="203"/>
      <c r="H69" s="204"/>
      <c r="I69" s="220"/>
      <c r="J69" s="220"/>
      <c r="K69" s="210"/>
    </row>
    <row r="70" spans="2:11" s="50" customFormat="1" ht="27" customHeight="1" x14ac:dyDescent="0.3">
      <c r="B70" s="138" t="s">
        <v>47</v>
      </c>
      <c r="C70" s="48" t="s">
        <v>117</v>
      </c>
      <c r="D70" s="194">
        <v>329</v>
      </c>
      <c r="E70" s="194"/>
      <c r="F70" s="196">
        <v>11700</v>
      </c>
      <c r="G70" s="197"/>
      <c r="H70" s="198"/>
      <c r="I70" s="220">
        <f>(D70+D71+D72+D73)/F70</f>
        <v>7.8205128205128205E-2</v>
      </c>
      <c r="J70" s="220"/>
      <c r="K70" s="210">
        <f>I70/$H$16</f>
        <v>0.17378917378917377</v>
      </c>
    </row>
    <row r="71" spans="2:11" s="50" customFormat="1" ht="27" customHeight="1" x14ac:dyDescent="0.3">
      <c r="B71" s="138"/>
      <c r="C71" s="48" t="s">
        <v>118</v>
      </c>
      <c r="D71" s="192">
        <v>0</v>
      </c>
      <c r="E71" s="193"/>
      <c r="F71" s="199"/>
      <c r="G71" s="200"/>
      <c r="H71" s="201"/>
      <c r="I71" s="220"/>
      <c r="J71" s="220"/>
      <c r="K71" s="210"/>
    </row>
    <row r="72" spans="2:11" s="50" customFormat="1" ht="27" customHeight="1" x14ac:dyDescent="0.3">
      <c r="B72" s="138"/>
      <c r="C72" s="48" t="s">
        <v>119</v>
      </c>
      <c r="D72" s="194">
        <v>42</v>
      </c>
      <c r="E72" s="194"/>
      <c r="F72" s="199"/>
      <c r="G72" s="200"/>
      <c r="H72" s="201"/>
      <c r="I72" s="220"/>
      <c r="J72" s="220"/>
      <c r="K72" s="210"/>
    </row>
    <row r="73" spans="2:11" s="50" customFormat="1" ht="27" customHeight="1" x14ac:dyDescent="0.3">
      <c r="B73" s="138"/>
      <c r="C73" s="48" t="s">
        <v>120</v>
      </c>
      <c r="D73" s="194">
        <v>544</v>
      </c>
      <c r="E73" s="194"/>
      <c r="F73" s="202"/>
      <c r="G73" s="203"/>
      <c r="H73" s="204"/>
      <c r="I73" s="220"/>
      <c r="J73" s="220"/>
      <c r="K73" s="210"/>
    </row>
    <row r="74" spans="2:11" s="50" customFormat="1" ht="27" customHeight="1" x14ac:dyDescent="0.3">
      <c r="B74" s="138" t="s">
        <v>124</v>
      </c>
      <c r="C74" s="48" t="s">
        <v>117</v>
      </c>
      <c r="D74" s="194">
        <v>1086</v>
      </c>
      <c r="E74" s="194"/>
      <c r="F74" s="196">
        <v>11284</v>
      </c>
      <c r="G74" s="197"/>
      <c r="H74" s="198"/>
      <c r="I74" s="220">
        <f>(D74+D75+D76+D77)/F74</f>
        <v>0.14409783764622475</v>
      </c>
      <c r="J74" s="220"/>
      <c r="K74" s="210">
        <f>I74/$H$16</f>
        <v>0.32021741699161055</v>
      </c>
    </row>
    <row r="75" spans="2:11" s="50" customFormat="1" ht="27" customHeight="1" x14ac:dyDescent="0.3">
      <c r="B75" s="138"/>
      <c r="C75" s="48" t="s">
        <v>118</v>
      </c>
      <c r="D75" s="192">
        <v>0</v>
      </c>
      <c r="E75" s="193"/>
      <c r="F75" s="199"/>
      <c r="G75" s="200"/>
      <c r="H75" s="201"/>
      <c r="I75" s="220"/>
      <c r="J75" s="220"/>
      <c r="K75" s="210"/>
    </row>
    <row r="76" spans="2:11" s="50" customFormat="1" ht="27" customHeight="1" x14ac:dyDescent="0.3">
      <c r="B76" s="138"/>
      <c r="C76" s="48" t="s">
        <v>119</v>
      </c>
      <c r="D76" s="194">
        <v>140</v>
      </c>
      <c r="E76" s="194"/>
      <c r="F76" s="199"/>
      <c r="G76" s="200"/>
      <c r="H76" s="201"/>
      <c r="I76" s="220"/>
      <c r="J76" s="220"/>
      <c r="K76" s="210"/>
    </row>
    <row r="77" spans="2:11" s="50" customFormat="1" ht="27" customHeight="1" x14ac:dyDescent="0.3">
      <c r="B77" s="138"/>
      <c r="C77" s="48" t="s">
        <v>120</v>
      </c>
      <c r="D77" s="194">
        <v>400</v>
      </c>
      <c r="E77" s="194"/>
      <c r="F77" s="202"/>
      <c r="G77" s="203"/>
      <c r="H77" s="204"/>
      <c r="I77" s="220"/>
      <c r="J77" s="220"/>
      <c r="K77" s="210"/>
    </row>
    <row r="78" spans="2:11" ht="27" customHeight="1" x14ac:dyDescent="0.3">
      <c r="B78" s="38"/>
      <c r="C78" s="39"/>
      <c r="D78" s="39"/>
      <c r="F78" s="39"/>
      <c r="H78" s="38"/>
      <c r="I78" s="51"/>
      <c r="J78" s="38"/>
      <c r="K78" s="38"/>
    </row>
    <row r="79" spans="2:11" ht="28.2" customHeight="1" x14ac:dyDescent="0.3">
      <c r="B79" s="175" t="s">
        <v>48</v>
      </c>
      <c r="C79" s="176"/>
      <c r="D79" s="176"/>
      <c r="E79" s="176"/>
      <c r="F79" s="176"/>
      <c r="G79" s="176"/>
      <c r="H79" s="176"/>
      <c r="I79" s="176"/>
      <c r="J79" s="176"/>
      <c r="K79" s="177"/>
    </row>
    <row r="80" spans="2:11" ht="27" customHeight="1" x14ac:dyDescent="0.3">
      <c r="B80" s="22"/>
      <c r="C80" s="23"/>
      <c r="D80" s="23"/>
      <c r="E80" s="23"/>
      <c r="F80" s="23"/>
      <c r="G80" s="23"/>
      <c r="H80" s="23"/>
      <c r="I80" s="23"/>
      <c r="J80" s="23"/>
      <c r="K80" s="24"/>
    </row>
    <row r="81" spans="2:12" ht="27" customHeight="1" x14ac:dyDescent="0.3">
      <c r="B81" s="25"/>
      <c r="C81" s="26"/>
      <c r="D81" s="26"/>
      <c r="E81" s="26"/>
      <c r="F81" s="26"/>
      <c r="G81" s="26"/>
      <c r="H81" s="26"/>
      <c r="I81" s="26"/>
      <c r="J81" s="26"/>
      <c r="K81" s="27"/>
    </row>
    <row r="82" spans="2:12" ht="27" customHeight="1" x14ac:dyDescent="0.3">
      <c r="B82" s="25"/>
      <c r="C82" s="26"/>
      <c r="D82" s="26"/>
      <c r="E82" s="26"/>
      <c r="F82" s="26"/>
      <c r="G82" s="26"/>
      <c r="H82" s="26"/>
      <c r="I82" s="26"/>
      <c r="J82" s="26"/>
      <c r="K82" s="27"/>
    </row>
    <row r="83" spans="2:12" ht="27" customHeight="1" x14ac:dyDescent="0.3">
      <c r="B83" s="25"/>
      <c r="C83" s="26"/>
      <c r="D83" s="26"/>
      <c r="E83" s="26"/>
      <c r="F83" s="26"/>
      <c r="G83" s="26"/>
      <c r="H83" s="26"/>
      <c r="I83" s="26"/>
      <c r="J83" s="26"/>
      <c r="K83" s="27"/>
    </row>
    <row r="84" spans="2:12" ht="27" customHeight="1" x14ac:dyDescent="0.3">
      <c r="B84" s="25"/>
      <c r="C84" s="26"/>
      <c r="D84" s="26"/>
      <c r="E84" s="26"/>
      <c r="F84" s="26"/>
      <c r="G84" s="26"/>
      <c r="H84" s="26"/>
      <c r="I84" s="26"/>
      <c r="J84" s="26"/>
      <c r="K84" s="27"/>
    </row>
    <row r="85" spans="2:12" ht="27" customHeight="1" x14ac:dyDescent="0.3">
      <c r="B85" s="25"/>
      <c r="C85" s="26"/>
      <c r="D85" s="26"/>
      <c r="E85" s="26"/>
      <c r="F85" s="26"/>
      <c r="G85" s="26"/>
      <c r="H85" s="26"/>
      <c r="I85" s="26"/>
      <c r="J85" s="26"/>
      <c r="K85" s="27"/>
    </row>
    <row r="86" spans="2:12" ht="27" customHeight="1" x14ac:dyDescent="0.3">
      <c r="B86" s="25"/>
      <c r="C86" s="26"/>
      <c r="D86" s="26"/>
      <c r="E86" s="26"/>
      <c r="F86" s="26"/>
      <c r="G86" s="26"/>
      <c r="H86" s="26"/>
      <c r="I86" s="26"/>
      <c r="J86" s="26"/>
      <c r="K86" s="27"/>
    </row>
    <row r="87" spans="2:12" ht="27" customHeight="1" x14ac:dyDescent="0.3">
      <c r="B87" s="25"/>
      <c r="C87" s="26"/>
      <c r="D87" s="26"/>
      <c r="E87" s="26"/>
      <c r="F87" s="26"/>
      <c r="G87" s="26"/>
      <c r="H87" s="26"/>
      <c r="I87" s="26"/>
      <c r="J87" s="26"/>
      <c r="K87" s="27"/>
    </row>
    <row r="88" spans="2:12" ht="27" customHeight="1" x14ac:dyDescent="0.3">
      <c r="B88" s="25"/>
      <c r="C88" s="26"/>
      <c r="D88" s="26"/>
      <c r="E88" s="26"/>
      <c r="F88" s="26"/>
      <c r="G88" s="26"/>
      <c r="H88" s="26"/>
      <c r="I88" s="26"/>
      <c r="J88" s="26"/>
      <c r="K88" s="27"/>
    </row>
    <row r="89" spans="2:12" ht="27" customHeight="1" x14ac:dyDescent="0.3">
      <c r="B89" s="25"/>
      <c r="C89" s="26"/>
      <c r="D89" s="26"/>
      <c r="E89" s="26"/>
      <c r="F89" s="26"/>
      <c r="G89" s="26"/>
      <c r="H89" s="26"/>
      <c r="I89" s="26"/>
      <c r="J89" s="26"/>
      <c r="K89" s="27"/>
    </row>
    <row r="90" spans="2:12" ht="27" customHeight="1" x14ac:dyDescent="0.3">
      <c r="B90" s="25"/>
      <c r="C90" s="26"/>
      <c r="D90" s="26"/>
      <c r="E90" s="26"/>
      <c r="F90" s="26"/>
      <c r="G90" s="26"/>
      <c r="H90" s="26"/>
      <c r="I90" s="26"/>
      <c r="J90" s="26"/>
      <c r="K90" s="27"/>
    </row>
    <row r="91" spans="2:12" ht="27" customHeight="1" x14ac:dyDescent="0.3">
      <c r="B91" s="42"/>
      <c r="C91" s="43"/>
      <c r="D91" s="43"/>
      <c r="E91" s="43"/>
      <c r="F91" s="43"/>
      <c r="G91" s="43"/>
      <c r="H91" s="43"/>
      <c r="I91" s="43"/>
      <c r="J91" s="43"/>
      <c r="K91" s="44"/>
    </row>
    <row r="92" spans="2:12" ht="27.75" customHeight="1" x14ac:dyDescent="0.3">
      <c r="B92" s="101" t="s">
        <v>49</v>
      </c>
      <c r="C92" s="101"/>
      <c r="D92" s="101"/>
      <c r="E92" s="101"/>
      <c r="F92" s="101"/>
      <c r="G92" s="101"/>
      <c r="H92" s="101"/>
      <c r="I92" s="101"/>
      <c r="J92" s="101"/>
      <c r="K92" s="101"/>
    </row>
    <row r="93" spans="2:12" ht="66" customHeight="1" x14ac:dyDescent="0.3">
      <c r="B93" s="222" t="s">
        <v>130</v>
      </c>
      <c r="C93" s="223"/>
      <c r="D93" s="223"/>
      <c r="E93" s="223"/>
      <c r="F93" s="223"/>
      <c r="G93" s="223"/>
      <c r="H93" s="223"/>
      <c r="I93" s="223"/>
      <c r="J93" s="223"/>
      <c r="K93" s="224"/>
      <c r="L93" s="28"/>
    </row>
    <row r="94" spans="2:12" ht="66" customHeight="1" x14ac:dyDescent="0.3">
      <c r="B94" s="225"/>
      <c r="C94" s="226"/>
      <c r="D94" s="226"/>
      <c r="E94" s="226"/>
      <c r="F94" s="226"/>
      <c r="G94" s="226"/>
      <c r="H94" s="226"/>
      <c r="I94" s="226"/>
      <c r="J94" s="226"/>
      <c r="K94" s="227"/>
    </row>
    <row r="95" spans="2:12" ht="66" customHeight="1" x14ac:dyDescent="0.3">
      <c r="B95" s="225"/>
      <c r="C95" s="226"/>
      <c r="D95" s="226"/>
      <c r="E95" s="226"/>
      <c r="F95" s="226"/>
      <c r="G95" s="226"/>
      <c r="H95" s="226"/>
      <c r="I95" s="226"/>
      <c r="J95" s="226"/>
      <c r="K95" s="227"/>
    </row>
    <row r="96" spans="2:12" ht="66" customHeight="1" x14ac:dyDescent="0.3">
      <c r="B96" s="225"/>
      <c r="C96" s="226"/>
      <c r="D96" s="226"/>
      <c r="E96" s="226"/>
      <c r="F96" s="226"/>
      <c r="G96" s="226"/>
      <c r="H96" s="226"/>
      <c r="I96" s="226"/>
      <c r="J96" s="226"/>
      <c r="K96" s="227"/>
    </row>
    <row r="97" spans="2:11" ht="66" customHeight="1" x14ac:dyDescent="0.3">
      <c r="B97" s="225"/>
      <c r="C97" s="226"/>
      <c r="D97" s="226"/>
      <c r="E97" s="226"/>
      <c r="F97" s="226"/>
      <c r="G97" s="226"/>
      <c r="H97" s="226"/>
      <c r="I97" s="226"/>
      <c r="J97" s="226"/>
      <c r="K97" s="227"/>
    </row>
    <row r="98" spans="2:11" ht="66" customHeight="1" x14ac:dyDescent="0.3">
      <c r="B98" s="225"/>
      <c r="C98" s="226"/>
      <c r="D98" s="226"/>
      <c r="E98" s="226"/>
      <c r="F98" s="226"/>
      <c r="G98" s="226"/>
      <c r="H98" s="226"/>
      <c r="I98" s="226"/>
      <c r="J98" s="226"/>
      <c r="K98" s="227"/>
    </row>
    <row r="99" spans="2:11" ht="78" customHeight="1" x14ac:dyDescent="0.3">
      <c r="B99" s="225"/>
      <c r="C99" s="226"/>
      <c r="D99" s="226"/>
      <c r="E99" s="226"/>
      <c r="F99" s="226"/>
      <c r="G99" s="226"/>
      <c r="H99" s="226"/>
      <c r="I99" s="226"/>
      <c r="J99" s="226"/>
      <c r="K99" s="227"/>
    </row>
    <row r="100" spans="2:11" ht="28.2" customHeight="1" x14ac:dyDescent="0.3">
      <c r="B100" s="95" t="s">
        <v>50</v>
      </c>
      <c r="C100" s="96"/>
      <c r="D100" s="96"/>
      <c r="E100" s="96"/>
      <c r="F100" s="96"/>
      <c r="G100" s="96"/>
      <c r="H100" s="97"/>
      <c r="I100" s="98" t="s">
        <v>123</v>
      </c>
      <c r="J100" s="99"/>
      <c r="K100" s="100"/>
    </row>
    <row r="101" spans="2:11" ht="62.4" customHeight="1" x14ac:dyDescent="0.3">
      <c r="B101" s="95" t="s">
        <v>51</v>
      </c>
      <c r="C101" s="96"/>
      <c r="D101" s="96"/>
      <c r="E101" s="96"/>
      <c r="F101" s="96"/>
      <c r="G101" s="96"/>
      <c r="H101" s="97"/>
      <c r="I101" s="98" t="s">
        <v>121</v>
      </c>
      <c r="J101" s="99"/>
      <c r="K101" s="100"/>
    </row>
    <row r="102" spans="2:11" ht="19.95" customHeight="1" x14ac:dyDescent="0.3"/>
    <row r="103" spans="2:11" x14ac:dyDescent="0.3">
      <c r="B103" s="73" t="s">
        <v>53</v>
      </c>
      <c r="C103" s="74"/>
      <c r="D103" s="74"/>
      <c r="E103" s="74"/>
      <c r="F103" s="74"/>
      <c r="G103" s="74"/>
      <c r="H103" s="74"/>
      <c r="I103" s="74"/>
      <c r="J103" s="74"/>
      <c r="K103" s="75"/>
    </row>
    <row r="104" spans="2:11" x14ac:dyDescent="0.3">
      <c r="B104" s="221" t="s">
        <v>72</v>
      </c>
      <c r="C104" s="121"/>
      <c r="D104" s="121"/>
      <c r="E104" s="121"/>
      <c r="F104" s="121"/>
      <c r="G104" s="121"/>
      <c r="H104" s="121"/>
      <c r="I104" s="121"/>
      <c r="J104" s="121"/>
      <c r="K104" s="122"/>
    </row>
    <row r="105" spans="2:11" ht="30" customHeight="1" x14ac:dyDescent="0.3">
      <c r="B105" s="95" t="s">
        <v>55</v>
      </c>
      <c r="C105" s="97"/>
      <c r="D105" s="228" t="s">
        <v>64</v>
      </c>
      <c r="E105" s="229"/>
      <c r="F105" s="229"/>
      <c r="G105" s="229"/>
      <c r="H105" s="229"/>
      <c r="I105" s="229"/>
      <c r="J105" s="229"/>
      <c r="K105" s="230"/>
    </row>
    <row r="106" spans="2:11" ht="30" customHeight="1" x14ac:dyDescent="0.3">
      <c r="B106" s="113" t="s">
        <v>56</v>
      </c>
      <c r="C106" s="114"/>
      <c r="D106" s="137" t="s">
        <v>57</v>
      </c>
      <c r="E106" s="137"/>
      <c r="F106" s="117" t="s">
        <v>58</v>
      </c>
      <c r="G106" s="118"/>
      <c r="H106" s="119"/>
      <c r="I106" s="117" t="s">
        <v>59</v>
      </c>
      <c r="J106" s="118"/>
      <c r="K106" s="119"/>
    </row>
    <row r="107" spans="2:11" ht="30" customHeight="1" x14ac:dyDescent="0.3">
      <c r="B107" s="115"/>
      <c r="C107" s="116"/>
      <c r="D107" s="117" t="s">
        <v>60</v>
      </c>
      <c r="E107" s="119"/>
      <c r="F107" s="137" t="s">
        <v>61</v>
      </c>
      <c r="G107" s="137"/>
      <c r="H107" s="137"/>
      <c r="I107" s="117" t="s">
        <v>62</v>
      </c>
      <c r="J107" s="118"/>
      <c r="K107" s="119"/>
    </row>
    <row r="108" spans="2:11" ht="19.95" customHeight="1" x14ac:dyDescent="0.3"/>
    <row r="109" spans="2:11" x14ac:dyDescent="0.3">
      <c r="B109" s="120" t="s">
        <v>63</v>
      </c>
      <c r="C109" s="121"/>
      <c r="D109" s="121"/>
      <c r="E109" s="121"/>
      <c r="F109" s="121"/>
      <c r="G109" s="121"/>
      <c r="H109" s="121"/>
      <c r="I109" s="121"/>
      <c r="J109" s="121"/>
      <c r="K109" s="122"/>
    </row>
    <row r="110" spans="2:11" ht="30" customHeight="1" x14ac:dyDescent="0.3">
      <c r="B110" s="139" t="s">
        <v>55</v>
      </c>
      <c r="C110" s="139"/>
      <c r="D110" s="228">
        <f>+K70</f>
        <v>0.17378917378917377</v>
      </c>
      <c r="E110" s="229"/>
      <c r="F110" s="229"/>
      <c r="G110" s="229"/>
      <c r="H110" s="229"/>
      <c r="I110" s="229"/>
      <c r="J110" s="229"/>
      <c r="K110" s="230"/>
    </row>
    <row r="111" spans="2:11" ht="30" customHeight="1" x14ac:dyDescent="0.3">
      <c r="B111" s="113" t="s">
        <v>56</v>
      </c>
      <c r="C111" s="114"/>
      <c r="D111" s="101" t="s">
        <v>57</v>
      </c>
      <c r="E111" s="101"/>
      <c r="F111" s="175" t="s">
        <v>58</v>
      </c>
      <c r="G111" s="176"/>
      <c r="H111" s="177"/>
      <c r="I111" s="175" t="s">
        <v>59</v>
      </c>
      <c r="J111" s="176"/>
      <c r="K111" s="177"/>
    </row>
    <row r="112" spans="2:11" ht="30" customHeight="1" x14ac:dyDescent="0.3">
      <c r="B112" s="115"/>
      <c r="C112" s="116"/>
      <c r="D112" s="175" t="s">
        <v>60</v>
      </c>
      <c r="E112" s="177"/>
      <c r="F112" s="101" t="s">
        <v>61</v>
      </c>
      <c r="G112" s="101"/>
      <c r="H112" s="101"/>
      <c r="I112" s="175" t="s">
        <v>62</v>
      </c>
      <c r="J112" s="176"/>
      <c r="K112" s="177"/>
    </row>
    <row r="113" spans="2:11" ht="30" customHeight="1" x14ac:dyDescent="0.3">
      <c r="B113" s="113" t="s">
        <v>65</v>
      </c>
      <c r="C113" s="114"/>
      <c r="D113" s="117" t="s">
        <v>66</v>
      </c>
      <c r="E113" s="118"/>
      <c r="F113" s="118"/>
      <c r="G113" s="119"/>
      <c r="H113" s="117" t="s">
        <v>67</v>
      </c>
      <c r="I113" s="118"/>
      <c r="J113" s="118"/>
      <c r="K113" s="119"/>
    </row>
    <row r="114" spans="2:11" ht="30" customHeight="1" x14ac:dyDescent="0.3">
      <c r="B114" s="115"/>
      <c r="C114" s="116"/>
      <c r="D114" s="117" t="s">
        <v>68</v>
      </c>
      <c r="E114" s="118"/>
      <c r="F114" s="118"/>
      <c r="G114" s="119"/>
      <c r="H114" s="117" t="s">
        <v>62</v>
      </c>
      <c r="I114" s="118"/>
      <c r="J114" s="118"/>
      <c r="K114" s="119"/>
    </row>
    <row r="115" spans="2:11" ht="30" customHeight="1" x14ac:dyDescent="0.3">
      <c r="B115" s="113" t="s">
        <v>69</v>
      </c>
      <c r="C115" s="114"/>
      <c r="D115" s="117" t="s">
        <v>70</v>
      </c>
      <c r="E115" s="118"/>
      <c r="F115" s="118"/>
      <c r="G115" s="119"/>
      <c r="H115" s="117" t="s">
        <v>71</v>
      </c>
      <c r="I115" s="118"/>
      <c r="J115" s="118"/>
      <c r="K115" s="119"/>
    </row>
    <row r="116" spans="2:11" ht="30" customHeight="1" x14ac:dyDescent="0.3">
      <c r="B116" s="115"/>
      <c r="C116" s="116"/>
      <c r="D116" s="98" t="s">
        <v>64</v>
      </c>
      <c r="E116" s="99"/>
      <c r="F116" s="99"/>
      <c r="G116" s="100"/>
      <c r="H116" s="98" t="s">
        <v>122</v>
      </c>
      <c r="I116" s="99"/>
      <c r="J116" s="99"/>
      <c r="K116" s="100"/>
    </row>
  </sheetData>
  <dataConsolidate/>
  <mergeCells count="171">
    <mergeCell ref="B115:C116"/>
    <mergeCell ref="D115:G115"/>
    <mergeCell ref="H115:K115"/>
    <mergeCell ref="D116:G116"/>
    <mergeCell ref="H116:K116"/>
    <mergeCell ref="B111:C112"/>
    <mergeCell ref="D111:E111"/>
    <mergeCell ref="F111:H111"/>
    <mergeCell ref="I111:K111"/>
    <mergeCell ref="D112:E112"/>
    <mergeCell ref="F112:H112"/>
    <mergeCell ref="I112:K112"/>
    <mergeCell ref="B113:C114"/>
    <mergeCell ref="D113:G113"/>
    <mergeCell ref="H113:K113"/>
    <mergeCell ref="D114:G114"/>
    <mergeCell ref="H114:K114"/>
    <mergeCell ref="B106:C107"/>
    <mergeCell ref="D106:E106"/>
    <mergeCell ref="F106:H106"/>
    <mergeCell ref="I106:K106"/>
    <mergeCell ref="D107:E107"/>
    <mergeCell ref="F107:H107"/>
    <mergeCell ref="I107:K107"/>
    <mergeCell ref="B109:K109"/>
    <mergeCell ref="B110:C110"/>
    <mergeCell ref="D110:K110"/>
    <mergeCell ref="B103:K103"/>
    <mergeCell ref="B104:K104"/>
    <mergeCell ref="D71:E71"/>
    <mergeCell ref="D72:E72"/>
    <mergeCell ref="D73:E73"/>
    <mergeCell ref="B79:K79"/>
    <mergeCell ref="B92:K92"/>
    <mergeCell ref="B93:K99"/>
    <mergeCell ref="B105:C105"/>
    <mergeCell ref="D105:K105"/>
    <mergeCell ref="B70:B73"/>
    <mergeCell ref="D70:E70"/>
    <mergeCell ref="F70:H73"/>
    <mergeCell ref="I70:J73"/>
    <mergeCell ref="K70:K73"/>
    <mergeCell ref="B100:H100"/>
    <mergeCell ref="I100:K100"/>
    <mergeCell ref="B101:H101"/>
    <mergeCell ref="I101:K101"/>
    <mergeCell ref="B74:B77"/>
    <mergeCell ref="D74:E74"/>
    <mergeCell ref="F74:H77"/>
    <mergeCell ref="I74:J77"/>
    <mergeCell ref="K74:K77"/>
    <mergeCell ref="D63:E63"/>
    <mergeCell ref="D64:E64"/>
    <mergeCell ref="D65:E65"/>
    <mergeCell ref="B66:B69"/>
    <mergeCell ref="D66:E66"/>
    <mergeCell ref="F66:H69"/>
    <mergeCell ref="I58:J61"/>
    <mergeCell ref="K58:K61"/>
    <mergeCell ref="D59:E59"/>
    <mergeCell ref="D60:E60"/>
    <mergeCell ref="D61:E61"/>
    <mergeCell ref="B62:B65"/>
    <mergeCell ref="D62:E62"/>
    <mergeCell ref="F62:H65"/>
    <mergeCell ref="I62:J65"/>
    <mergeCell ref="K62:K65"/>
    <mergeCell ref="I66:J69"/>
    <mergeCell ref="K66:K69"/>
    <mergeCell ref="D67:E67"/>
    <mergeCell ref="D68:E68"/>
    <mergeCell ref="D69:E69"/>
    <mergeCell ref="D55:E55"/>
    <mergeCell ref="D56:E56"/>
    <mergeCell ref="D57:E57"/>
    <mergeCell ref="B58:B61"/>
    <mergeCell ref="D58:E58"/>
    <mergeCell ref="F58:H61"/>
    <mergeCell ref="I50:J53"/>
    <mergeCell ref="K50:K53"/>
    <mergeCell ref="D51:E51"/>
    <mergeCell ref="D52:E52"/>
    <mergeCell ref="D53:E53"/>
    <mergeCell ref="B54:B57"/>
    <mergeCell ref="D54:E54"/>
    <mergeCell ref="F54:H57"/>
    <mergeCell ref="I54:J57"/>
    <mergeCell ref="K54:K57"/>
    <mergeCell ref="D47:E47"/>
    <mergeCell ref="D48:E48"/>
    <mergeCell ref="D49:E49"/>
    <mergeCell ref="B50:B53"/>
    <mergeCell ref="D50:E50"/>
    <mergeCell ref="F50:H53"/>
    <mergeCell ref="I42:J45"/>
    <mergeCell ref="K42:K45"/>
    <mergeCell ref="D43:E43"/>
    <mergeCell ref="D44:E44"/>
    <mergeCell ref="D45:E45"/>
    <mergeCell ref="B46:B49"/>
    <mergeCell ref="D46:E46"/>
    <mergeCell ref="F46:H49"/>
    <mergeCell ref="I46:J49"/>
    <mergeCell ref="K46:K49"/>
    <mergeCell ref="D39:E39"/>
    <mergeCell ref="D40:E40"/>
    <mergeCell ref="D41:E41"/>
    <mergeCell ref="B42:B45"/>
    <mergeCell ref="D42:E42"/>
    <mergeCell ref="F42:H45"/>
    <mergeCell ref="I34:J37"/>
    <mergeCell ref="K34:K37"/>
    <mergeCell ref="D35:E35"/>
    <mergeCell ref="D36:E36"/>
    <mergeCell ref="D37:E37"/>
    <mergeCell ref="B38:B41"/>
    <mergeCell ref="D38:E38"/>
    <mergeCell ref="F38:H41"/>
    <mergeCell ref="I38:J41"/>
    <mergeCell ref="K38:K41"/>
    <mergeCell ref="D31:E31"/>
    <mergeCell ref="D32:E32"/>
    <mergeCell ref="D33:E33"/>
    <mergeCell ref="B34:B37"/>
    <mergeCell ref="D34:E34"/>
    <mergeCell ref="F34:H37"/>
    <mergeCell ref="I26:J29"/>
    <mergeCell ref="K26:K29"/>
    <mergeCell ref="D27:E27"/>
    <mergeCell ref="D28:E28"/>
    <mergeCell ref="D29:E29"/>
    <mergeCell ref="B30:B33"/>
    <mergeCell ref="D30:E30"/>
    <mergeCell ref="F30:H33"/>
    <mergeCell ref="I30:J33"/>
    <mergeCell ref="K30:K33"/>
    <mergeCell ref="F26:H29"/>
    <mergeCell ref="B18:K18"/>
    <mergeCell ref="B19:K19"/>
    <mergeCell ref="C21:E21"/>
    <mergeCell ref="F21:H21"/>
    <mergeCell ref="I21:J21"/>
    <mergeCell ref="B22:B25"/>
    <mergeCell ref="D22:E22"/>
    <mergeCell ref="F22:H25"/>
    <mergeCell ref="I22:J25"/>
    <mergeCell ref="K22:K25"/>
    <mergeCell ref="D75:E75"/>
    <mergeCell ref="D76:E76"/>
    <mergeCell ref="D77:E77"/>
    <mergeCell ref="B2:B4"/>
    <mergeCell ref="C2:I4"/>
    <mergeCell ref="B6:K6"/>
    <mergeCell ref="C7:K7"/>
    <mergeCell ref="C8:K8"/>
    <mergeCell ref="C9:K9"/>
    <mergeCell ref="C10:K10"/>
    <mergeCell ref="B12:K12"/>
    <mergeCell ref="C13:K13"/>
    <mergeCell ref="C14:K14"/>
    <mergeCell ref="C15:D15"/>
    <mergeCell ref="F15:G15"/>
    <mergeCell ref="I15:I16"/>
    <mergeCell ref="J15:K16"/>
    <mergeCell ref="C16:D16"/>
    <mergeCell ref="F16:G16"/>
    <mergeCell ref="D23:E23"/>
    <mergeCell ref="D24:E24"/>
    <mergeCell ref="D25:E25"/>
    <mergeCell ref="B26:B29"/>
    <mergeCell ref="D26:E26"/>
  </mergeCells>
  <conditionalFormatting sqref="D113:G113">
    <cfRule type="expression" dxfId="7" priority="6">
      <formula>$D$110=""</formula>
    </cfRule>
    <cfRule type="expression" dxfId="6" priority="8">
      <formula>AND(D$110&gt;=70%,$D$110&lt;80%)</formula>
    </cfRule>
  </conditionalFormatting>
  <conditionalFormatting sqref="H113:K113">
    <cfRule type="expression" dxfId="5" priority="5">
      <formula>$D$110=""</formula>
    </cfRule>
    <cfRule type="expression" dxfId="4" priority="7">
      <formula>$D$110&lt;70%</formula>
    </cfRule>
  </conditionalFormatting>
  <conditionalFormatting sqref="D110:K110">
    <cfRule type="cellIs" dxfId="3" priority="1" operator="greaterThanOrEqual">
      <formula>0.9</formula>
    </cfRule>
    <cfRule type="cellIs" dxfId="2" priority="2" operator="between">
      <formula>0.7</formula>
      <formula>0.899999999999999</formula>
    </cfRule>
    <cfRule type="containsBlanks" dxfId="1" priority="3">
      <formula>LEN(TRIM(D110))=0</formula>
    </cfRule>
    <cfRule type="cellIs" dxfId="0" priority="4" operator="between">
      <formula>0</formula>
      <formula>0.699999999999999</formula>
    </cfRule>
  </conditionalFormatting>
  <dataValidations count="7">
    <dataValidation type="list" allowBlank="1" showInputMessage="1" showErrorMessage="1" sqref="J15:K16" xr:uid="{00000000-0002-0000-0200-000000000000}">
      <formula1>"Semestre 1 de 2016,Semestre 2 de 2016"</formula1>
    </dataValidation>
    <dataValidation type="list" allowBlank="1" showInputMessage="1" showErrorMessage="1" sqref="E15:E16" xr:uid="{00000000-0002-0000-0200-000001000000}">
      <formula1>"Número, Porcentaje, Pesos "</formula1>
    </dataValidation>
    <dataValidation type="list" allowBlank="1" showInputMessage="1" showErrorMessage="1" sqref="C14:K14" xr:uid="{00000000-0002-0000-0200-000002000000}">
      <formula1>"Semestral, Anual, Bienal"</formula1>
    </dataValidation>
    <dataValidation type="list" allowBlank="1" showInputMessage="1" showErrorMessage="1" sqref="C10:K10" xr:uid="{00000000-0002-0000-0200-000003000000}">
      <formula1>"Eficacia, Eficiencia, Efectividad o Impacto"</formula1>
    </dataValidation>
    <dataValidation allowBlank="1" showInputMessage="1" showErrorMessage="1" prompt="Seleccione una opción" sqref="F17 I15 C15:C16 D17" xr:uid="{00000000-0002-0000-0200-000004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200-000005000000}"/>
    <dataValidation allowBlank="1" showInputMessage="1" showErrorMessage="1" prompt="La meta es un propósito medible. Es el valor que se espera alcance el respectivo indicador. " sqref="B16" xr:uid="{00000000-0002-0000-0200-000006000000}"/>
  </dataValidations>
  <printOptions horizontalCentered="1"/>
  <pageMargins left="0.23622047244094491" right="0.23622047244094491" top="0.35433070866141736" bottom="0.35433070866141736" header="0.31496062992125984" footer="0.31496062992125984"/>
  <pageSetup scale="48" orientation="portrait" r:id="rId1"/>
  <rowBreaks count="3" manualBreakCount="3">
    <brk id="77" min="1" max="10" man="1"/>
    <brk id="91" min="1" max="10" man="1"/>
    <brk id="101" min="1"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6</vt:i4>
      </vt:variant>
    </vt:vector>
  </HeadingPairs>
  <TitlesOfParts>
    <vt:vector size="9" baseType="lpstr">
      <vt:lpstr>Ficha 1</vt:lpstr>
      <vt:lpstr>Ficha 2</vt:lpstr>
      <vt:lpstr>Ficha 3</vt:lpstr>
      <vt:lpstr>'Ficha 1'!Área_de_impresión</vt:lpstr>
      <vt:lpstr>'Ficha 2'!Área_de_impresión</vt:lpstr>
      <vt:lpstr>'Ficha 3'!Área_de_impresión</vt:lpstr>
      <vt:lpstr>'Ficha 1'!Títulos_a_imprimir</vt:lpstr>
      <vt:lpstr>'Ficha 2'!Títulos_a_imprimir</vt:lpstr>
      <vt:lpstr>'Ficha 3'!Títulos_a_imprimir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Y Alvarez E</dc:creator>
  <cp:lastModifiedBy>Lina Y Alvarez E</cp:lastModifiedBy>
  <dcterms:created xsi:type="dcterms:W3CDTF">2021-08-27T20:47:26Z</dcterms:created>
  <dcterms:modified xsi:type="dcterms:W3CDTF">2022-01-31T03:09:22Z</dcterms:modified>
</cp:coreProperties>
</file>