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3.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codeName="ThisWorkbook" defaultThemeVersion="124226"/>
  <mc:AlternateContent xmlns:mc="http://schemas.openxmlformats.org/markup-compatibility/2006">
    <mc:Choice Requires="x15">
      <x15ac:absPath xmlns:x15ac="http://schemas.microsoft.com/office/spreadsheetml/2010/11/ac" url="https://itmeduco.sharepoint.com/sites/VicerectoriadeInvetigacionyExtension/Documentos compartidos/Direccion de Extension Academica/Gloria Galeano/EXTENSION/SISTEMA DE GESTION INTEGRAL/2021/INDICADORES/2021-2/"/>
    </mc:Choice>
  </mc:AlternateContent>
  <xr:revisionPtr revIDLastSave="0" documentId="8_{2B626D2D-5E6F-493E-ADE9-2870BEAC13B4}" xr6:coauthVersionLast="47" xr6:coauthVersionMax="47" xr10:uidLastSave="{00000000-0000-0000-0000-000000000000}"/>
  <bookViews>
    <workbookView xWindow="-120" yWindow="-120" windowWidth="29040" windowHeight="15840" tabRatio="563" activeTab="2" xr2:uid="{00000000-000D-0000-FFFF-FFFF00000000}"/>
  </bookViews>
  <sheets>
    <sheet name="Ficha 1 SEMESTRAL" sheetId="11" r:id="rId1"/>
    <sheet name="Ficha 2- SEMESTRAL" sheetId="12" r:id="rId2"/>
    <sheet name="Ficha 3 - ANUAL" sheetId="20" r:id="rId3"/>
    <sheet name="Listas" sheetId="6" state="hidden" r:id="rId4"/>
  </sheets>
  <externalReferences>
    <externalReference r:id="rId5"/>
  </externalReferences>
  <definedNames>
    <definedName name="_xlnm.Print_Area" localSheetId="0">'Ficha 1 SEMESTRAL'!#REF!</definedName>
    <definedName name="_xlnm.Print_Area" localSheetId="1">'Ficha 2- SEMESTRAL'!$B$1:$K$74</definedName>
    <definedName name="_xlnm.Print_Area" localSheetId="2">'Ficha 3 - ANUAL'!$B$2:$O$57</definedName>
    <definedName name="Procedimiento_seguimiento_al_desarrollo_curricular" localSheetId="2">#REF!</definedName>
    <definedName name="Procedimiento_seguimiento_al_desarrollo_curricular">#REF!</definedName>
    <definedName name="_xlnm.Print_Titles" localSheetId="0">'Ficha 1 SEMESTRAL'!#REF!</definedName>
    <definedName name="_xlnm.Print_Titles" localSheetId="1">'Ficha 2- SEMESTRAL'!$1:$10</definedName>
    <definedName name="_xlnm.Print_Titles" localSheetId="2">'Ficha 3 - ANUAL'!$2:$11</definedName>
    <definedName name="Z_F86C3B81_255F_43AA_9F7C_592EC25ABBD9_.wvu.PrintArea" localSheetId="2" hidden="1">'Ficha 3 - ANUAL'!$B$1:$O$17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3" i="12" l="1"/>
  <c r="D50" i="20"/>
  <c r="I28" i="20"/>
  <c r="I25" i="20"/>
  <c r="K24" i="12"/>
  <c r="D63" i="12" s="1"/>
  <c r="D68" i="12" l="1"/>
  <c r="K30" i="12"/>
  <c r="I32" i="11" l="1"/>
  <c r="D57" i="11" s="1"/>
  <c r="I31" i="11"/>
  <c r="I30" i="11"/>
  <c r="I29" i="11"/>
  <c r="I28" i="11"/>
  <c r="I27" i="11"/>
  <c r="I26" i="11"/>
  <c r="I25" i="11"/>
  <c r="I24" i="11"/>
  <c r="I23" i="11"/>
  <c r="I22" i="11"/>
  <c r="I21" i="11"/>
  <c r="J24" i="12"/>
  <c r="E28" i="20" l="1"/>
  <c r="J41" i="12" l="1"/>
  <c r="H41" i="12"/>
  <c r="F41" i="12"/>
  <c r="J30" i="12"/>
  <c r="G24" i="12"/>
  <c r="H24" i="12"/>
  <c r="I24" i="12"/>
  <c r="F24" i="12"/>
  <c r="M28" i="20" l="1"/>
  <c r="K28" i="20"/>
  <c r="G28" i="20"/>
  <c r="L28" i="20"/>
  <c r="J27" i="20" l="1"/>
  <c r="H25" i="20"/>
  <c r="H27" i="20"/>
  <c r="H26" i="20"/>
  <c r="H24" i="20"/>
  <c r="J26" i="20"/>
  <c r="J24" i="20"/>
  <c r="J25" i="20"/>
  <c r="F24" i="20"/>
  <c r="F25" i="20"/>
  <c r="F26" i="20"/>
  <c r="F27" i="20"/>
  <c r="J28" i="20" l="1"/>
  <c r="H28" i="20"/>
  <c r="F28" i="20"/>
</calcChain>
</file>

<file path=xl/sharedStrings.xml><?xml version="1.0" encoding="utf-8"?>
<sst xmlns="http://schemas.openxmlformats.org/spreadsheetml/2006/main" count="308" uniqueCount="148">
  <si>
    <t>Código</t>
  </si>
  <si>
    <t>Versión</t>
  </si>
  <si>
    <t>Fecha</t>
  </si>
  <si>
    <t>1. Nombre del Indicador</t>
  </si>
  <si>
    <t>2. Nombre el Proceso</t>
  </si>
  <si>
    <t>3. Objetivo del indicador</t>
  </si>
  <si>
    <t>B. Parámetros para la medición del indicador</t>
  </si>
  <si>
    <t>7. Línea base</t>
  </si>
  <si>
    <t>Unidad de medida línea base</t>
  </si>
  <si>
    <t>Dato línea base</t>
  </si>
  <si>
    <t>Fecha de corte línea base</t>
  </si>
  <si>
    <t xml:space="preserve">8. Meta </t>
  </si>
  <si>
    <t>C. Medición y análisis del indicador</t>
  </si>
  <si>
    <t>9. Resultados de la medición actual e histórica</t>
  </si>
  <si>
    <t>10. Representación gráfica de los resultados de la medición del indicador</t>
  </si>
  <si>
    <t xml:space="preserve">11. Análisis de los resultados de la medición </t>
  </si>
  <si>
    <t>13. Fuente de la información</t>
  </si>
  <si>
    <t xml:space="preserve">15. Rango de Gestión </t>
  </si>
  <si>
    <t>Bueno</t>
  </si>
  <si>
    <t xml:space="preserve">≥ 90% </t>
  </si>
  <si>
    <t>&lt; 70%</t>
  </si>
  <si>
    <t>16. Acciones derivadas del resultado del indicador</t>
  </si>
  <si>
    <t>Acciones correctivas</t>
  </si>
  <si>
    <t>&lt; 80% &amp; ≥ 70%</t>
  </si>
  <si>
    <t>12. Fecha de la última medición (d/m/a)</t>
  </si>
  <si>
    <t xml:space="preserve">14. Porcentaje de cumplimiento de la meta </t>
  </si>
  <si>
    <t xml:space="preserve">FICHA TÉCNICA DE LOS INDICADORES </t>
  </si>
  <si>
    <t>A. Identificación del indicador</t>
  </si>
  <si>
    <r>
      <t xml:space="preserve">&lt; 90% </t>
    </r>
    <r>
      <rPr>
        <strike/>
        <sz val="12"/>
        <color theme="3"/>
        <rFont val="Times New Roman"/>
        <family val="1"/>
      </rPr>
      <t>&amp;</t>
    </r>
    <r>
      <rPr>
        <sz val="12"/>
        <color theme="3"/>
        <rFont val="Times New Roman"/>
        <family val="1"/>
      </rPr>
      <t xml:space="preserve">  ≥ 70%</t>
    </r>
  </si>
  <si>
    <t>D. Seguimiento y evaluación del indicador</t>
  </si>
  <si>
    <t>Seguimiento del indicador</t>
  </si>
  <si>
    <t>Evaluación del indicador</t>
  </si>
  <si>
    <t>Unidad de medida de la meta</t>
  </si>
  <si>
    <t>Identificación de la acción preventiva emprendida</t>
  </si>
  <si>
    <t>Identificación de la acción correctiva emprendida</t>
  </si>
  <si>
    <t>17. Identificación de las acciones emprendidas derivadas del resultado del indicador</t>
  </si>
  <si>
    <t>Anual</t>
  </si>
  <si>
    <t>Eficiencia</t>
  </si>
  <si>
    <t>Semestral</t>
  </si>
  <si>
    <t xml:space="preserve">Administración de Bienes y Plataforma Tecnológica </t>
  </si>
  <si>
    <t xml:space="preserve">Eficacia </t>
  </si>
  <si>
    <t>Efectividad o impacto</t>
  </si>
  <si>
    <t xml:space="preserve">Dato meta </t>
  </si>
  <si>
    <t>4.  Tipo de Indicador</t>
  </si>
  <si>
    <t>5.  Forma de Cálculo</t>
  </si>
  <si>
    <t>6. Frecuencia de la medición</t>
  </si>
  <si>
    <t>Aceptable</t>
  </si>
  <si>
    <t>Deficiente</t>
  </si>
  <si>
    <t>Acciones preventivas</t>
  </si>
  <si>
    <t xml:space="preserve">Bienestar Institucional </t>
  </si>
  <si>
    <t xml:space="preserve">Gestión de Laboratorios </t>
  </si>
  <si>
    <t xml:space="preserve">Gestión Financiera </t>
  </si>
  <si>
    <t xml:space="preserve">Adquisición de Bienes, Obras y Servicios </t>
  </si>
  <si>
    <t>Resultado de la medición del indicador</t>
  </si>
  <si>
    <t>No aplica</t>
  </si>
  <si>
    <t>Eficacia</t>
  </si>
  <si>
    <t xml:space="preserve">Porcentaje de graduados que participan en actividades institucionales </t>
  </si>
  <si>
    <t>Medir la participación del egresado en las actividades institucionales diseñadas específicamente para ellos y otras de interés general</t>
  </si>
  <si>
    <t>Efectividad o Impacto</t>
  </si>
  <si>
    <t>(Número de graduados que participan en actividades institucionales / Número de graduados) x 100</t>
  </si>
  <si>
    <t>No disponible</t>
  </si>
  <si>
    <t>Número</t>
  </si>
  <si>
    <t>Semestre</t>
  </si>
  <si>
    <t>Número de  graduados (registros únicos)</t>
  </si>
  <si>
    <t>Número de graduados que participan en actividades institucionales</t>
  </si>
  <si>
    <t>2016-1</t>
  </si>
  <si>
    <t>2016-2</t>
  </si>
  <si>
    <t xml:space="preserve">Sistema de Información Académica - SIA </t>
  </si>
  <si>
    <t>(Número de respuestas afirmativas / Número de usuarios encuestados) x 100</t>
  </si>
  <si>
    <t>Porcentaje</t>
  </si>
  <si>
    <t>En cuanto el aprendizaje</t>
  </si>
  <si>
    <t>Pertinencia</t>
  </si>
  <si>
    <t>2017-1</t>
  </si>
  <si>
    <t>Semestre 2 de 2016</t>
  </si>
  <si>
    <t>Número de graduados que actualizaron datos en el semestre</t>
  </si>
  <si>
    <t>2017-2</t>
  </si>
  <si>
    <t>Diciembre 31 de 2017</t>
  </si>
  <si>
    <t xml:space="preserve">      </t>
  </si>
  <si>
    <t>2018-1</t>
  </si>
  <si>
    <t xml:space="preserve">Gestión Estratégica </t>
  </si>
  <si>
    <t xml:space="preserve">Gestión de la Internacionalización </t>
  </si>
  <si>
    <t xml:space="preserve">Gestión Curricular </t>
  </si>
  <si>
    <t>Extensión y Proyección Social</t>
  </si>
  <si>
    <t xml:space="preserve">Gestión de Ciencia Tecnología e Innovación </t>
  </si>
  <si>
    <t xml:space="preserve">Gestión de Cultura Científica y Tecnológica </t>
  </si>
  <si>
    <t xml:space="preserve">Gestión del Talento Humano </t>
  </si>
  <si>
    <t xml:space="preserve">Administración Intregral de la Gestión </t>
  </si>
  <si>
    <t>Junio 30 de 2018</t>
  </si>
  <si>
    <t>Septiembre 30 de 2018</t>
  </si>
  <si>
    <t>Diciembre 31 de 2018</t>
  </si>
  <si>
    <t>2018-2</t>
  </si>
  <si>
    <t>%</t>
  </si>
  <si>
    <t>Meta</t>
  </si>
  <si>
    <t>2019-1</t>
  </si>
  <si>
    <t>2019-2</t>
  </si>
  <si>
    <t>2020-1</t>
  </si>
  <si>
    <t>2020-2</t>
  </si>
  <si>
    <t>2021-1</t>
  </si>
  <si>
    <t>2021-2</t>
  </si>
  <si>
    <t>Año 2016</t>
  </si>
  <si>
    <t>Numero de alianzas identificadas con el sector social y productivo</t>
  </si>
  <si>
    <t>Número de alianzas con el sector social y productivo por período.</t>
  </si>
  <si>
    <t>Fecha de corte línea base 2019</t>
  </si>
  <si>
    <t xml:space="preserve">Alianza identificadas </t>
  </si>
  <si>
    <t>Detalle (Social o Productivo)</t>
  </si>
  <si>
    <t xml:space="preserve">Numero de alianzas </t>
  </si>
  <si>
    <t xml:space="preserve">Numero de alianza </t>
  </si>
  <si>
    <t xml:space="preserve">Total alianzas identificadas con el sector social y productivo </t>
  </si>
  <si>
    <t xml:space="preserve">Social </t>
  </si>
  <si>
    <t>Convenios U en Mi Empresa</t>
  </si>
  <si>
    <t>Convenios con IE</t>
  </si>
  <si>
    <t xml:space="preserve">Productivo </t>
  </si>
  <si>
    <t xml:space="preserve">Unidad de Paz </t>
  </si>
  <si>
    <t>Identificar el comportamiento del número de aliazas que se realizan con el sector social y productivo (entendidos como la articulacion estrategica de la entidad con los  sectores; que permitan generar valor social , apropiacion del conocimiento y que aporte al desarrollo sostenible)</t>
  </si>
  <si>
    <t>..</t>
  </si>
  <si>
    <t>Total personas atendidas -2021-1</t>
  </si>
  <si>
    <t>RESPONSABILIDAD SOCIAL UNIVERSITARIA</t>
  </si>
  <si>
    <t xml:space="preserve">Gobierno Corporativo </t>
  </si>
  <si>
    <t xml:space="preserve">Colaboradores </t>
  </si>
  <si>
    <t xml:space="preserve">Competencia </t>
  </si>
  <si>
    <t xml:space="preserve">Proveedores </t>
  </si>
  <si>
    <t xml:space="preserve">Clientes y Consumidores </t>
  </si>
  <si>
    <t xml:space="preserve">Comunidad y Sociedad </t>
  </si>
  <si>
    <t xml:space="preserve">Estado </t>
  </si>
  <si>
    <t>Medio Ambiente</t>
  </si>
  <si>
    <t xml:space="preserve">EVALUACION DE IMPACTO </t>
  </si>
  <si>
    <t xml:space="preserve">PROYECTOS DE INVERSIÓN </t>
  </si>
  <si>
    <t xml:space="preserve">Fortalecimiento de la Proyeccion Social </t>
  </si>
  <si>
    <t xml:space="preserve">TOTAL EVALUACION DE IMPACTO </t>
  </si>
  <si>
    <t>TOTAL EVALUACION DE IMPACTO PROYECTOS INVERSION</t>
  </si>
  <si>
    <t>TOTAL EVALUACION DE IMPACTO RSU</t>
  </si>
  <si>
    <t>FTDH</t>
  </si>
  <si>
    <t xml:space="preserve">Número de Alianzas  
</t>
  </si>
  <si>
    <t xml:space="preserve">Número de Alianzas 
</t>
  </si>
  <si>
    <t xml:space="preserve">Numero de alianzas 
</t>
  </si>
  <si>
    <t xml:space="preserve">Pertinencia e impacto de los programas de Extension Academica y  proyección social </t>
  </si>
  <si>
    <t xml:space="preserve">Identificar el nivel de pertinencia e impacto de los programas Extension Academica y  proyección social </t>
  </si>
  <si>
    <t>FGE 001</t>
  </si>
  <si>
    <t>01</t>
  </si>
  <si>
    <t>Junio 30 de 2021</t>
  </si>
  <si>
    <t>Septiembre 30 de 2021</t>
  </si>
  <si>
    <r>
      <t xml:space="preserve">En el segundo semestre del año 2021 (corte a diciembre 31) se cuenta con 3.631 registros de egresados atendidos en 36 eventos entre los que se encuentran, cursos ofertados por las Facultades como parte de los planes de mejoramiento, eventos entre cursos y talleres ofrecidos por terceros (entidades y profesionales sin ningún vínculo institucional) , actividades deportivas, de emprendimiento, dia del egresado, bolsa de empleo y  biblioteca en diferentes temas de preparación al mercado laboral y mejoramiento de competencias en cuatro líneas de atención en las que se desarrolla el programa de egresados, otros ofrecidos directamente por la Dirección de Extensión Académica, a través de la cual los profesionales ITM cuentan con un descuento del 25% para acceder a ellos, la anterior cifra registra en el Sistema de Información Académica SIA. 
El 97,5% de los eventos se desarrollaron en modalidad virtual a excepcion de los entrenamientos de deportivos con nuestros equipos de futbol ( equipo permamanente y 2 convocatorias adicionales de hombres y mujeres) y el dia del egresado. Se continuo con poyectos como: Banco del tiempo, Proyecto ¡Conéctate más que nunca con Egresados ITM! – que consolida eventos de formación gratuita a nivel nacional e internacional (cursos, conferencias, talleres, seminarios, entre otros) y la escuela de formacion y liderazgo donde se busca potenciar las habiliadades de oratoria, servicio social y empredimiento de nuestros egresados y se realizo el lanzamiento del proyecto Plan padrino.
NOTAS IMPORTANTES: 
1. La cifra anteriormente presentada relaciona atendidos por evento, es decir, que un egresado puede haber sido atendido en 1 o más eventos.
2. Sólo para asuntos de informes por programa y facultad, se hace la relación general que incluye la totalidad de los eventos en los que participa y el Sistema de Información Académica SIA, lo duplica cuando este pertenece a varios programas. 
La siguiente tabla muestra la relación de los egresados atendidos por programa que es superior a la cifra total, dado que cada registro debe sumar en el respectivo programa para efectos de consolidar la información individual.
</t>
    </r>
    <r>
      <rPr>
        <b/>
        <sz val="11"/>
        <color theme="1"/>
        <rFont val="Times New Roman"/>
        <family val="1"/>
      </rPr>
      <t>FACULTAD                                                                                                TOTAL POR FACULTAD</t>
    </r>
    <r>
      <rPr>
        <sz val="11"/>
        <color theme="1"/>
        <rFont val="Times New Roman"/>
        <family val="1"/>
      </rPr>
      <t xml:space="preserve">
ARTES Y HUMANIDADES                                                                                      183
CIENCIAS ECONOMICAS Y ADMINISTRATIVAS                                          1461 
CIENCIAS APLICADAS Y EXACTAS                                                                   648
FACULTAD DE INGENIERIAS                                                                              1427
</t>
    </r>
    <r>
      <rPr>
        <b/>
        <sz val="11"/>
        <color theme="1"/>
        <rFont val="Times New Roman"/>
        <family val="1"/>
      </rPr>
      <t>TOTAL EGRESADOS POR AÑO                                                                        3890</t>
    </r>
    <r>
      <rPr>
        <sz val="11"/>
        <color theme="1"/>
        <rFont val="Times New Roman"/>
        <family val="1"/>
      </rPr>
      <t xml:space="preserve">
Al cierre del semestre, la Institución cuenta con 42.257 egresados titulados en los diferentes programas . Durante el semestre 2021-1 se logran actualizar  1.369 registros.  Sobre el total de egresados se tiene un porcentaje de atención del 11,86% cifra representativa frente a la dinámica que presenta nuestros profesionales.
(Se anexa Informacion Ampliada)</t>
    </r>
  </si>
  <si>
    <t>Diciembre 31 de 2021</t>
  </si>
  <si>
    <t>Fortalecimiento de la extensión académica ITM, como actor para la transformación social</t>
  </si>
  <si>
    <t>Gestión de egresados “A otro nivel”</t>
  </si>
  <si>
    <t xml:space="preserve">TOTAL EVALUACION DE LA PERTINENCIA E IMPACTO </t>
  </si>
  <si>
    <t xml:space="preserve">Partiendo de la base del objetivo del proceso.  “Consolidar al ITM como un aliado estratégico del sector social y productivo atendiendo sus necesidades y expectativas; a través de la extensión de las fortalezas institucionales, propiciando a su vez, la generación de recursos y aportando al desarrollo sostenible", se identifican algunas alianzas con el sector social y productico, permitiendo el cumplimiento de este objetivo.
Teniendo en cuenta que una alianza estratégica, es  aquella relación entre dos o más entidades que acuerdan compartir los recursos para lograr un objetivo de beneficio mutuo; esos beneficios pueden ser económicos y/o sociales. Es importante aclarar que no es solamente un convenio, sino que permite fortalecer relaciones en el tiempo. 
Estas alianzas son articulaciones estratégicas de la entidad con los sectores; que permiten generar valor social, apropiación del conocimiento y que aporte al desarrollo sostenible.
Valor Social:  Cuando aportamos a la generación de soluciones de las comunidades 
Apropiación del Conocimiento: Cuando a partir de los objetos de formación de la entidad, se proyectan hacia los sectores dando soluciones 
Desarrollo Sostenible: Cuando se hace un aporte a los ODS, de manera directa.
Para la medición de este indicador, se tendrá en cuenta una periodicidad anual, ya que las alianzas generalmente se formalizan y ejecutan en un periodo de un año. 
Para el año 2019: Se contó con proyectos como: La U en mi empresa; donde identificamos algunas alianzas en el marco de contratos o convenios con:  Metro, Bancolombia, Euno, Tele Medellín, El Kondor, Gobernación de Antioquia, secretaria de las Mujeres, Municipio de Segovia, los cuales aportan a la consolidación con el sector productivo. Además, convenios con Instituciones de Educación Media: IE Jose Antonio Galán, Loyola, Lucrecio Jaramillo, Samuel Barrientos, San Lorenzo Aburra; y en el marco de la Unidad de Paz: alianzas con la Unidad de Restitución de Tierras, los cuales aportan al sector Social. 
Para el 2020, se cuenta con alianzas desde la Unidad de Paz: Se continua con el convenio con la URT, y desde la Articulación del Educación Superior con la Media Técnica: IE  Jose Antonio Galán, Mariscal Robledo y San Vicente de Paul. 
Con relación al año 2021, Se identifican las alianzas en la denominación La U en mi empresa: Donde contamos con aliados como Sumicol del grupo Corona, a quien le prestamos desde tiempo atrás y de manera continua, servicios especializados de laboratorio desde Parque I, relación que le ha aportado a ambas entidades crecimiento técnico y mejoramiento productivo. 
Así mismo, se cuenta con otros aliados en el área de servicios especializados a partir de las fortalezas de Parque I, la empresa Electro porcelana Gamma, con la cual iniciamos este semestre un proceso de consultoría muy exitoso, cuyos resultados fueron proyectados tanto al interior de la empresa como hacia el entorno empresarial.
También se consolidaron alianzas con: Fraso Alliance, un convenio Marco y Dos convenios específicos, con el Metro de Medellín un convenio específico, el cual permite aunar esfuerzos para ejecutar actividades asociadas con investigación aplicada, desarrollo tecnológico, e innovación, desarrollo de proyectos académicos, así como las actividades relacionadas con docencia y extensión, asistencia técnica, administrativa y académica en temas de interés recíproco para cada una de Las Partes, así mismo con: Comfenalco No. 20210222, Secretaría De Medio Ambiente.  CI 4600091406, Sapiencia.  CI 672 de 2021, Electroquímica West S.A. Propuesta 198-2021 Servicio especializado de ingeniería, Metálicas RC.  Propuesta 242-2021 Servicio Especializado de ingeniería, Pascual Bravo.  CI 008-2021.Estas alianzas permiten desarrollar de manera conjunta programas académicos, servicios especializados y aunar esfuerzos para ejecutar actividades asociadas al quehacer institucional y a sus objetos misionales; además impacta poblaciones y genera recursos para la institución. 
Con respecto a la Proyección Social, está la Unidad de Paz, desde la cual se han materializado alianzas con la Defensoría del Pueblo, Pastoral Social, La Red Departamental de Derechos Humanos y Paz . Se celebra un convenio marco de colaboración No. 4547 de 2021, celebrado entre el ITM y la URT, con el objeto de Establecer y regular relaciones de carácter interinstitucional con el propósito de desarrollar programas, proyectos y actividades conjuntas de docencia, investigación, extensión y emprendimiento. 
En cuanto al FTDH, se registra una Alianza con la Secretaría de Educación Municipal. Se suscribió contrato 4600091652 con la Secretaría de Educación del municipio de Medellín con el objeto de formar a estudiantes de media técnica en programas técnicos laborales de las áreas de la cuarta revolución industrial e industrias creativas. 
Se articulan 25 IE , por medio de la suscripción de contratos Interadministrativos N°4600090981, 4600091652 y 4600092202 con un plazo de ejecución de 33, 61 y 201 días respectivamente y que garantizaron desarrollar el proceso formativo entre el 30 de julio de 2021 y el 26 de junio de 2022. Estos contratos han sido sucesivos teniendo el siguiente objeto: “Contrato Interadministrativo para formar estudiantes de media técnica en programas técnicos laborales de las áreas de la cuarta revolución industrial e industrias creativas”. En sus cláusulas se estableció como alcance el atender un total de 32 grupos de grado 10° beneficiando a 960 estudiantes."													
													</t>
  </si>
  <si>
    <r>
      <t xml:space="preserve">2021-2
Como resultado de la proyección de las fortalezas y capacidades institucionales por medio de la oferta e implementación de servicios de extensión académica y proyección Social, con corte al 2021-2, se han atendido alrededor de 5.539 usuarios en programas de educación continua, para un total anual de 11.066 persona atendidas. 
Con base en una nueva propuesta de medición del indicador y con el fin de identificar la pertinencia e impacto de los servicios de Extensión y Proyección Social, se consolida la información teniendo en cuenta que los programas están segmentados así:
</t>
    </r>
    <r>
      <rPr>
        <b/>
        <sz val="10"/>
        <rFont val="Times New Roman"/>
        <family val="1"/>
      </rPr>
      <t>Proyectos de Inversión: S</t>
    </r>
    <r>
      <rPr>
        <sz val="10"/>
        <rFont val="Times New Roman"/>
        <family val="1"/>
      </rPr>
      <t xml:space="preserve">e evalúa el cumplimiento de las metas relacionadas con: Fortalecimiento de la extensión para el desarrollo social de la Ciudad, Fortalecimiento de la proyección Social y Gestión Egresados, teniendo en cuenta el cumplimiento semestral de los lotes de trabajo asociados a los proyectos. 
•	Fortalecimiento de la extensión académica ITM, como actor para la transformación social ..................67% 
•	Fortalecimiento de la proyección social………………………………………………………………………..…149%
•	Gestión de egresados “A otro nivel” ……………………………………………………………………………....133%
Quedando así un cumplimiento total del 141%, se supera la meta. 
Información ampliada en Hathor, línea estratégica 3 Vicerrectoria de Investigación y Extensión. 
</t>
    </r>
    <r>
      <rPr>
        <b/>
        <sz val="10"/>
        <rFont val="Times New Roman"/>
        <family val="1"/>
      </rPr>
      <t>Responsabilidad Social:</t>
    </r>
    <r>
      <rPr>
        <sz val="10"/>
        <rFont val="Times New Roman"/>
        <family val="1"/>
      </rPr>
      <t xml:space="preserve"> Con respecto a la RSU, se da una revisión anual, con el fin de optar con el certificado de RSU, para el año 2021 el resultado de cumplimiento fue del 93. El valor más bajo en cuanto al cumplimiento corresponde a los proveedores con un 32%, la razón se debe al tipo de contratación que como entidad pública debemos hacer específicamente relacionado con los criterios de selección de proveedores. 
Se evalúa de acuerdo con el cumplimiento de las siguientes dimensiones: Gobierno Corporativo, Colaboradores, Competencia, Proveedores, Clientes y Consumidores, Comunidad y Sociedad, Estado, Medio Ambiente 
Para la recolección de la información se tiene en cuenta la participación de las áreas en las diferentes dimensiones, y se solicitan las evidencias, luego se consolida la información y se tabula, para solicitar la renovación del Certificado de RS.
</t>
    </r>
    <r>
      <rPr>
        <b/>
        <sz val="10"/>
        <rFont val="Times New Roman"/>
        <family val="1"/>
      </rPr>
      <t>Educación Continua:</t>
    </r>
    <r>
      <rPr>
        <sz val="10"/>
        <rFont val="Times New Roman"/>
        <family val="1"/>
      </rPr>
      <t xml:space="preserve"> Se evalúa el impacto en cuanto al aprendizaje, el instrumento se enfocó en el mejoramiento de las condiciones personales, con el siguiente resultado: el 92% ha mejorado en alguna medida sus condiciones personales y el 92% se cumplieron sus expectativas, lo que da como resultado un 92%; este resultado está dentro de los niveles promedio que históricamente se han manejado teniendo en cuenta que el instrumento establece una evaluación de carácter subjetivo.
En cuanto a la pertinencia, la cual se evalúa en el momento de terminar el evento, se tienen un informe positivo del 92%. Este resultado representa 5 puntos por debajo del resultado del semestre anterior.
Finalmente, el instrumento de evaluación permite que los usuarios realicen observaciones del proceso de formación, las cuales fortalecen el proceso y permiten ajustarlo según sus necesidades. Las evaluaciones realizadas para los servicios ofertados en 2021--2 en su gran mayoría fueron positivas, y las negativas (8%) hacen referencia a los aspectos logísticos o situaciones específicas como es el caso de un usuario de los cursos de lengua de Señas, es así como se hace una retroalimentación directa con la persona. 
Además, es importante tener en cuenta, que cada vez los usuarios son más exigentes, en cuanto a los procesos formativos, ya que este tipo de usuario busca mejorar sus competencias de manera  voluntaria. 
Nota: información ampliada en la tabulación de la encuesta (anexo)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</si>
</sst>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 #,##0_-;_-* &quot;-&quot;_-;_-@_-"/>
    <numFmt numFmtId="43" formatCode="_-* #,##0.00_-;\-* #,##0.00_-;_-* &quot;-&quot;??_-;_-@_-"/>
    <numFmt numFmtId="164" formatCode="_(* #,##0.00_);_(* \(#,##0.00\);_(* &quot;-&quot;??_);_(@_)"/>
    <numFmt numFmtId="165" formatCode="yyyy\-mm\-dd;@"/>
    <numFmt numFmtId="166" formatCode="_-* #.##0.00_-;\-* #.##0.00_-;_-* &quot;-&quot;??_-;_-@_-"/>
    <numFmt numFmtId="167" formatCode="0.000"/>
    <numFmt numFmtId="168" formatCode="_(* #,##0_);_(* \(#,##0\);_(* &quot;-&quot;??_);_(@_)"/>
    <numFmt numFmtId="169" formatCode="_-* #,##0_-;\-* #,##0_-;_-* &quot;-&quot;??_-;_-@_-"/>
    <numFmt numFmtId="170" formatCode="0.000000000000000%"/>
  </numFmts>
  <fonts count="32" x14ac:knownFonts="1">
    <font>
      <sz val="11"/>
      <color theme="1"/>
      <name val="Calibri"/>
      <family val="2"/>
      <scheme val="minor"/>
    </font>
    <font>
      <sz val="11"/>
      <color theme="1"/>
      <name val="Calibri"/>
      <family val="2"/>
      <scheme val="minor"/>
    </font>
    <font>
      <sz val="12"/>
      <color theme="1"/>
      <name val="Times New Roman"/>
      <family val="1"/>
    </font>
    <font>
      <sz val="12"/>
      <color rgb="FFFF0000"/>
      <name val="Times New Roman"/>
      <family val="1"/>
    </font>
    <font>
      <sz val="12"/>
      <name val="Times New Roman"/>
      <family val="1"/>
    </font>
    <font>
      <sz val="12"/>
      <color theme="0"/>
      <name val="Times New Roman"/>
      <family val="1"/>
    </font>
    <font>
      <sz val="12"/>
      <color theme="3"/>
      <name val="Times New Roman"/>
      <family val="1"/>
    </font>
    <font>
      <sz val="12"/>
      <color theme="1"/>
      <name val="Calibri"/>
      <family val="2"/>
      <scheme val="minor"/>
    </font>
    <font>
      <sz val="10"/>
      <name val="Arial"/>
      <family val="2"/>
    </font>
    <font>
      <sz val="12"/>
      <name val="Arial"/>
      <family val="2"/>
    </font>
    <font>
      <sz val="10"/>
      <name val="MS Sans Serif"/>
      <family val="2"/>
    </font>
    <font>
      <strike/>
      <sz val="12"/>
      <color theme="3"/>
      <name val="Times New Roman"/>
      <family val="1"/>
    </font>
    <font>
      <sz val="10"/>
      <name val="Arial"/>
      <family val="2"/>
    </font>
    <font>
      <u/>
      <sz val="10"/>
      <color theme="10"/>
      <name val="Arial"/>
      <family val="2"/>
    </font>
    <font>
      <u/>
      <sz val="11"/>
      <color theme="10"/>
      <name val="Calibri"/>
      <family val="2"/>
      <scheme val="minor"/>
    </font>
    <font>
      <b/>
      <sz val="12"/>
      <color theme="3"/>
      <name val="Times New Roman"/>
      <family val="1"/>
    </font>
    <font>
      <b/>
      <sz val="12"/>
      <color theme="1"/>
      <name val="Times New Roman"/>
      <family val="1"/>
    </font>
    <font>
      <sz val="10"/>
      <name val="Calibri"/>
      <family val="2"/>
      <scheme val="minor"/>
    </font>
    <font>
      <sz val="10"/>
      <name val="Times New Roman"/>
      <family val="1"/>
    </font>
    <font>
      <sz val="11"/>
      <color theme="1"/>
      <name val="Times New Roman"/>
      <family val="1"/>
    </font>
    <font>
      <sz val="10"/>
      <color theme="1"/>
      <name val="Times New Roman"/>
      <family val="1"/>
    </font>
    <font>
      <b/>
      <sz val="10"/>
      <color rgb="FF000000"/>
      <name val="Times New Roman"/>
      <family val="1"/>
    </font>
    <font>
      <sz val="10"/>
      <color rgb="FF000000"/>
      <name val="Times New Roman"/>
      <family val="1"/>
    </font>
    <font>
      <b/>
      <sz val="11"/>
      <color theme="1"/>
      <name val="Times New Roman"/>
      <family val="1"/>
    </font>
    <font>
      <b/>
      <sz val="10"/>
      <color theme="3"/>
      <name val="Times New Roman"/>
      <family val="1"/>
    </font>
    <font>
      <b/>
      <sz val="12"/>
      <color rgb="FF92D050"/>
      <name val="Calibri"/>
      <family val="2"/>
      <scheme val="minor"/>
    </font>
    <font>
      <b/>
      <sz val="12"/>
      <color theme="3"/>
      <name val="Calibri"/>
      <family val="2"/>
      <scheme val="minor"/>
    </font>
    <font>
      <b/>
      <sz val="14"/>
      <name val="Times New Roman"/>
      <family val="1"/>
    </font>
    <font>
      <b/>
      <sz val="12"/>
      <color rgb="FFFF0000"/>
      <name val="Times New Roman"/>
      <family val="1"/>
    </font>
    <font>
      <sz val="10"/>
      <color rgb="FFFF0000"/>
      <name val="Times New Roman"/>
      <family val="1"/>
    </font>
    <font>
      <sz val="8"/>
      <name val="Calibri"/>
      <family val="2"/>
      <scheme val="minor"/>
    </font>
    <font>
      <b/>
      <sz val="10"/>
      <name val="Times New Roman"/>
      <family val="1"/>
    </font>
  </fonts>
  <fills count="21">
    <fill>
      <patternFill patternType="none"/>
    </fill>
    <fill>
      <patternFill patternType="gray125"/>
    </fill>
    <fill>
      <patternFill patternType="solid">
        <fgColor theme="3"/>
        <bgColor indexed="64"/>
      </patternFill>
    </fill>
    <fill>
      <patternFill patternType="solid">
        <fgColor theme="0" tint="-0.14999847407452621"/>
        <bgColor indexed="64"/>
      </patternFill>
    </fill>
    <fill>
      <patternFill patternType="solid">
        <fgColor indexed="10"/>
        <bgColor indexed="64"/>
      </patternFill>
    </fill>
    <fill>
      <patternFill patternType="solid">
        <fgColor theme="0"/>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6" tint="0.39997558519241921"/>
        <bgColor indexed="64"/>
      </patternFill>
    </fill>
    <fill>
      <patternFill patternType="solid">
        <fgColor theme="7" tint="0.79998168889431442"/>
        <bgColor indexed="64"/>
      </patternFill>
    </fill>
    <fill>
      <patternFill patternType="solid">
        <fgColor theme="2" tint="-0.249977111117893"/>
        <bgColor indexed="64"/>
      </patternFill>
    </fill>
    <fill>
      <patternFill patternType="solid">
        <fgColor theme="0" tint="-0.34998626667073579"/>
        <bgColor indexed="64"/>
      </patternFill>
    </fill>
    <fill>
      <patternFill patternType="solid">
        <fgColor theme="2" tint="-0.499984740745262"/>
        <bgColor indexed="64"/>
      </patternFill>
    </fill>
    <fill>
      <patternFill patternType="solid">
        <fgColor theme="7" tint="0.59999389629810485"/>
        <bgColor indexed="64"/>
      </patternFill>
    </fill>
    <fill>
      <patternFill patternType="solid">
        <fgColor theme="6" tint="-0.249977111117893"/>
        <bgColor indexed="64"/>
      </patternFill>
    </fill>
    <fill>
      <patternFill patternType="solid">
        <fgColor theme="3" tint="0.59999389629810485"/>
        <bgColor indexed="64"/>
      </patternFill>
    </fill>
    <fill>
      <patternFill patternType="solid">
        <fgColor theme="3" tint="0.79998168889431442"/>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s>
  <cellStyleXfs count="42">
    <xf numFmtId="0" fontId="0" fillId="0" borderId="0"/>
    <xf numFmtId="41" fontId="7"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8" fillId="0" borderId="0" applyFont="0" applyFill="0" applyBorder="0" applyAlignment="0" applyProtection="0"/>
    <xf numFmtId="167" fontId="8" fillId="0" borderId="0" applyFont="0" applyFill="0" applyBorder="0" applyAlignment="0" applyProtection="0"/>
    <xf numFmtId="166" fontId="1" fillId="0" borderId="0" applyFont="0" applyFill="0" applyBorder="0" applyAlignment="0" applyProtection="0"/>
    <xf numFmtId="166" fontId="1" fillId="0" borderId="0" applyFont="0" applyFill="0" applyBorder="0" applyAlignment="0" applyProtection="0"/>
    <xf numFmtId="0" fontId="1" fillId="0" borderId="0"/>
    <xf numFmtId="0" fontId="1" fillId="0" borderId="0"/>
    <xf numFmtId="0" fontId="8" fillId="0" borderId="0"/>
    <xf numFmtId="0" fontId="9" fillId="0" borderId="0"/>
    <xf numFmtId="0" fontId="8" fillId="0" borderId="0"/>
    <xf numFmtId="0" fontId="10" fillId="0" borderId="0"/>
    <xf numFmtId="9" fontId="8" fillId="0" borderId="0" applyFont="0" applyFill="0" applyBorder="0" applyAlignment="0" applyProtection="0"/>
    <xf numFmtId="9" fontId="8" fillId="4" borderId="4" applyNumberFormat="0" applyFont="0" applyFill="0" applyBorder="0" applyAlignment="0" applyProtection="0">
      <alignment vertical="center"/>
    </xf>
    <xf numFmtId="9" fontId="10" fillId="0" borderId="0" applyFont="0" applyFill="0" applyBorder="0" applyAlignment="0" applyProtection="0"/>
    <xf numFmtId="0" fontId="12" fillId="0" borderId="0"/>
    <xf numFmtId="0" fontId="13" fillId="0" borderId="0" applyNumberFormat="0" applyFill="0" applyBorder="0" applyAlignment="0" applyProtection="0">
      <alignment vertical="top"/>
      <protection locked="0"/>
    </xf>
    <xf numFmtId="0" fontId="14" fillId="0" borderId="0" applyNumberFormat="0" applyFill="0" applyBorder="0" applyAlignment="0" applyProtection="0"/>
    <xf numFmtId="164" fontId="1" fillId="0" borderId="0" applyFont="0" applyFill="0" applyBorder="0" applyAlignment="0" applyProtection="0"/>
    <xf numFmtId="0" fontId="1" fillId="0" borderId="0"/>
    <xf numFmtId="0" fontId="1" fillId="0" borderId="0"/>
    <xf numFmtId="0" fontId="9" fillId="0" borderId="0"/>
    <xf numFmtId="0" fontId="1" fillId="0" borderId="0"/>
    <xf numFmtId="0" fontId="10" fillId="0" borderId="0"/>
    <xf numFmtId="9" fontId="1" fillId="0" borderId="0" applyFont="0" applyFill="0" applyBorder="0" applyAlignment="0" applyProtection="0"/>
    <xf numFmtId="164"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1" fontId="7" fillId="0" borderId="0" applyFont="0" applyFill="0" applyBorder="0" applyAlignment="0" applyProtection="0"/>
    <xf numFmtId="0" fontId="8" fillId="0" borderId="0"/>
    <xf numFmtId="43" fontId="1" fillId="0" borderId="0" applyFont="0" applyFill="0" applyBorder="0" applyAlignment="0" applyProtection="0"/>
    <xf numFmtId="43" fontId="1" fillId="0" borderId="0" applyFont="0" applyFill="0" applyBorder="0" applyAlignment="0" applyProtection="0"/>
    <xf numFmtId="41"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1"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316">
    <xf numFmtId="0" fontId="0" fillId="0" borderId="0" xfId="0"/>
    <xf numFmtId="0" fontId="6" fillId="0" borderId="0" xfId="0" applyFont="1" applyFill="1" applyBorder="1" applyAlignment="1" applyProtection="1">
      <alignment horizontal="center" vertical="center" wrapText="1"/>
      <protection locked="0"/>
    </xf>
    <xf numFmtId="0" fontId="6" fillId="0" borderId="4" xfId="0" applyFont="1" applyBorder="1" applyAlignment="1" applyProtection="1">
      <alignment vertical="center" wrapText="1"/>
      <protection locked="0"/>
    </xf>
    <xf numFmtId="0" fontId="4" fillId="0" borderId="4" xfId="0" applyFont="1" applyBorder="1" applyAlignment="1" applyProtection="1"/>
    <xf numFmtId="0" fontId="2" fillId="0" borderId="0" xfId="0" applyFont="1" applyProtection="1"/>
    <xf numFmtId="49" fontId="4" fillId="0" borderId="5" xfId="0" applyNumberFormat="1" applyFont="1" applyBorder="1" applyAlignment="1" applyProtection="1">
      <alignment horizontal="left"/>
    </xf>
    <xf numFmtId="0" fontId="4" fillId="0" borderId="4" xfId="0" applyFont="1" applyBorder="1" applyProtection="1"/>
    <xf numFmtId="165" fontId="4" fillId="0" borderId="5" xfId="0" applyNumberFormat="1" applyFont="1" applyBorder="1" applyAlignment="1" applyProtection="1">
      <alignment horizontal="left" wrapText="1"/>
    </xf>
    <xf numFmtId="0" fontId="6" fillId="3" borderId="4" xfId="0" applyFont="1" applyFill="1" applyBorder="1" applyAlignment="1" applyProtection="1">
      <alignment vertical="center" wrapText="1"/>
    </xf>
    <xf numFmtId="0" fontId="6" fillId="3" borderId="1" xfId="0" applyFont="1" applyFill="1" applyBorder="1" applyAlignment="1" applyProtection="1">
      <alignment vertical="center" wrapText="1"/>
    </xf>
    <xf numFmtId="0" fontId="6" fillId="3" borderId="4" xfId="0" applyFont="1" applyFill="1" applyBorder="1" applyAlignment="1" applyProtection="1">
      <alignment vertical="center"/>
    </xf>
    <xf numFmtId="0" fontId="3" fillId="0" borderId="0" xfId="0" applyFont="1" applyProtection="1"/>
    <xf numFmtId="0" fontId="2" fillId="0" borderId="0" xfId="0" applyFont="1" applyBorder="1" applyProtection="1"/>
    <xf numFmtId="9" fontId="2" fillId="0" borderId="0" xfId="0" applyNumberFormat="1" applyFont="1" applyProtection="1"/>
    <xf numFmtId="0" fontId="6" fillId="0" borderId="2" xfId="0" applyFont="1" applyFill="1" applyBorder="1" applyAlignment="1" applyProtection="1">
      <alignment vertical="top" wrapText="1"/>
      <protection locked="0"/>
    </xf>
    <xf numFmtId="0" fontId="6" fillId="0" borderId="3" xfId="0" applyFont="1" applyFill="1" applyBorder="1" applyAlignment="1" applyProtection="1">
      <alignment vertical="top" wrapText="1"/>
      <protection locked="0"/>
    </xf>
    <xf numFmtId="0" fontId="6" fillId="0" borderId="13" xfId="0" applyFont="1" applyFill="1" applyBorder="1" applyAlignment="1" applyProtection="1">
      <alignment vertical="top" wrapText="1"/>
      <protection locked="0"/>
    </xf>
    <xf numFmtId="0" fontId="6" fillId="0" borderId="7"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0" xfId="0" applyFont="1" applyProtection="1"/>
    <xf numFmtId="10" fontId="6" fillId="0" borderId="11" xfId="0" applyNumberFormat="1" applyFont="1" applyBorder="1" applyAlignment="1">
      <alignment horizontal="center" vertical="center" wrapText="1"/>
    </xf>
    <xf numFmtId="0" fontId="6" fillId="3" borderId="4" xfId="0" applyFont="1" applyFill="1" applyBorder="1" applyAlignment="1">
      <alignment horizontal="center" vertical="center"/>
    </xf>
    <xf numFmtId="9" fontId="6" fillId="0" borderId="4" xfId="27" applyNumberFormat="1" applyFont="1" applyBorder="1" applyAlignment="1" applyProtection="1">
      <alignment vertical="center" wrapText="1"/>
      <protection locked="0"/>
    </xf>
    <xf numFmtId="9" fontId="6" fillId="0" borderId="8" xfId="27" applyNumberFormat="1" applyFont="1" applyBorder="1" applyAlignment="1" applyProtection="1">
      <alignment vertical="center" wrapText="1"/>
      <protection locked="0"/>
    </xf>
    <xf numFmtId="3" fontId="2" fillId="0" borderId="0" xfId="0" applyNumberFormat="1" applyFont="1" applyBorder="1" applyProtection="1"/>
    <xf numFmtId="0" fontId="6" fillId="0" borderId="0" xfId="0" applyFont="1" applyFill="1" applyBorder="1" applyAlignment="1" applyProtection="1">
      <alignment horizontal="left" vertical="center" wrapText="1"/>
    </xf>
    <xf numFmtId="0" fontId="6" fillId="0" borderId="0" xfId="0" applyFont="1" applyBorder="1" applyAlignment="1" applyProtection="1">
      <alignment horizontal="center" vertical="center" wrapText="1"/>
    </xf>
    <xf numFmtId="168" fontId="6" fillId="0" borderId="0" xfId="2" applyNumberFormat="1" applyFont="1" applyFill="1" applyBorder="1" applyAlignment="1" applyProtection="1">
      <alignment horizontal="right" vertical="center" wrapText="1"/>
      <protection locked="0"/>
    </xf>
    <xf numFmtId="0" fontId="2" fillId="0" borderId="0" xfId="0" applyFont="1" applyFill="1" applyProtection="1"/>
    <xf numFmtId="0" fontId="6" fillId="3" borderId="2" xfId="0" applyFont="1" applyFill="1" applyBorder="1" applyAlignment="1" applyProtection="1">
      <alignment vertical="center" wrapText="1"/>
    </xf>
    <xf numFmtId="0" fontId="6" fillId="3" borderId="13" xfId="0" applyFont="1" applyFill="1" applyBorder="1" applyAlignment="1" applyProtection="1">
      <alignment vertical="center" wrapText="1"/>
    </xf>
    <xf numFmtId="0" fontId="17" fillId="0" borderId="0" xfId="0" applyFont="1" applyFill="1" applyBorder="1" applyAlignment="1" applyProtection="1">
      <alignment horizontal="right" vertical="top" wrapText="1"/>
      <protection locked="0"/>
    </xf>
    <xf numFmtId="10" fontId="6" fillId="0" borderId="0" xfId="28" applyNumberFormat="1" applyFont="1" applyFill="1" applyBorder="1" applyAlignment="1" applyProtection="1">
      <alignment horizontal="center" vertical="center" wrapText="1"/>
      <protection locked="0"/>
    </xf>
    <xf numFmtId="0" fontId="2" fillId="0" borderId="15" xfId="0" applyFont="1" applyBorder="1" applyProtection="1"/>
    <xf numFmtId="170" fontId="6" fillId="0" borderId="0" xfId="28" applyNumberFormat="1" applyFont="1" applyProtection="1"/>
    <xf numFmtId="0" fontId="20" fillId="0" borderId="0" xfId="0" applyFont="1" applyProtection="1"/>
    <xf numFmtId="0" fontId="6" fillId="0" borderId="4" xfId="0" applyFont="1" applyBorder="1" applyProtection="1"/>
    <xf numFmtId="0" fontId="22" fillId="10" borderId="4" xfId="0" applyFont="1" applyFill="1" applyBorder="1" applyAlignment="1" applyProtection="1">
      <alignment horizontal="center" vertical="center" wrapText="1"/>
    </xf>
    <xf numFmtId="0" fontId="22" fillId="6" borderId="4" xfId="0" applyFont="1" applyFill="1" applyBorder="1" applyAlignment="1" applyProtection="1">
      <alignment horizontal="center" vertical="center" wrapText="1"/>
    </xf>
    <xf numFmtId="9" fontId="22" fillId="6" borderId="4" xfId="28" applyFont="1" applyFill="1" applyBorder="1" applyAlignment="1" applyProtection="1">
      <alignment horizontal="center" vertical="center" wrapText="1"/>
    </xf>
    <xf numFmtId="0" fontId="21" fillId="10" borderId="4" xfId="0" applyFont="1" applyFill="1" applyBorder="1" applyAlignment="1" applyProtection="1">
      <alignment horizontal="center" vertical="center" wrapText="1"/>
    </xf>
    <xf numFmtId="0" fontId="21" fillId="6" borderId="4" xfId="0" applyFont="1" applyFill="1" applyBorder="1" applyAlignment="1" applyProtection="1">
      <alignment horizontal="center" vertical="center" wrapText="1"/>
    </xf>
    <xf numFmtId="0" fontId="2" fillId="0" borderId="0" xfId="0" applyFont="1" applyBorder="1" applyAlignment="1" applyProtection="1"/>
    <xf numFmtId="0" fontId="4" fillId="0" borderId="5" xfId="0" applyFont="1" applyBorder="1" applyAlignment="1" applyProtection="1">
      <alignment horizontal="left"/>
    </xf>
    <xf numFmtId="0" fontId="6" fillId="0" borderId="0" xfId="0" applyFont="1" applyFill="1" applyBorder="1" applyAlignment="1" applyProtection="1">
      <alignment horizontal="center" vertical="center" wrapText="1"/>
    </xf>
    <xf numFmtId="0" fontId="2" fillId="0" borderId="0" xfId="0" applyFont="1" applyAlignment="1" applyProtection="1">
      <alignment horizontal="right"/>
    </xf>
    <xf numFmtId="0" fontId="18" fillId="0" borderId="4" xfId="0" applyFont="1" applyBorder="1" applyAlignment="1" applyProtection="1">
      <alignment horizontal="left"/>
    </xf>
    <xf numFmtId="0" fontId="21" fillId="14" borderId="4" xfId="0" applyFont="1" applyFill="1" applyBorder="1" applyAlignment="1" applyProtection="1">
      <alignment horizontal="center" vertical="center" wrapText="1"/>
    </xf>
    <xf numFmtId="0" fontId="21" fillId="3" borderId="4" xfId="0" applyFont="1" applyFill="1" applyBorder="1" applyAlignment="1" applyProtection="1">
      <alignment horizontal="center" vertical="center" wrapText="1"/>
    </xf>
    <xf numFmtId="0" fontId="22" fillId="13" borderId="4" xfId="0" applyFont="1" applyFill="1" applyBorder="1" applyAlignment="1" applyProtection="1">
      <alignment horizontal="center" vertical="center" wrapText="1"/>
    </xf>
    <xf numFmtId="1" fontId="15" fillId="0" borderId="4" xfId="28" applyNumberFormat="1" applyFont="1" applyFill="1" applyBorder="1" applyAlignment="1" applyProtection="1">
      <alignment horizontal="center" vertical="center" wrapText="1"/>
      <protection locked="0"/>
    </xf>
    <xf numFmtId="1" fontId="6" fillId="0" borderId="2" xfId="28" applyNumberFormat="1" applyFont="1" applyFill="1" applyBorder="1" applyAlignment="1" applyProtection="1">
      <alignment horizontal="center" vertical="center" wrapText="1"/>
      <protection locked="0"/>
    </xf>
    <xf numFmtId="1" fontId="6" fillId="0" borderId="9" xfId="28" applyNumberFormat="1" applyFont="1" applyFill="1" applyBorder="1" applyAlignment="1" applyProtection="1">
      <alignment horizontal="center" vertical="center" wrapText="1"/>
      <protection locked="0"/>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protection locked="0"/>
    </xf>
    <xf numFmtId="0" fontId="6" fillId="0" borderId="4" xfId="0" applyFont="1" applyBorder="1" applyAlignment="1" applyProtection="1">
      <alignment vertical="center" wrapText="1"/>
    </xf>
    <xf numFmtId="0" fontId="6" fillId="0" borderId="0" xfId="0" applyFont="1" applyFill="1" applyBorder="1" applyAlignment="1" applyProtection="1">
      <alignment horizontal="center" vertical="center" wrapText="1"/>
    </xf>
    <xf numFmtId="170" fontId="6" fillId="0" borderId="0" xfId="28" applyNumberFormat="1" applyFont="1" applyFill="1" applyProtection="1"/>
    <xf numFmtId="0" fontId="6" fillId="0" borderId="0" xfId="0" applyFont="1" applyFill="1" applyProtection="1"/>
    <xf numFmtId="0" fontId="15" fillId="9" borderId="4" xfId="0" applyFont="1" applyFill="1" applyBorder="1" applyAlignment="1" applyProtection="1">
      <alignment horizontal="center" vertical="center" wrapText="1"/>
      <protection locked="0"/>
    </xf>
    <xf numFmtId="0" fontId="6" fillId="0" borderId="7" xfId="0" applyFont="1" applyFill="1" applyBorder="1" applyAlignment="1" applyProtection="1">
      <alignment horizontal="center" vertical="center" wrapText="1"/>
      <protection locked="0"/>
    </xf>
    <xf numFmtId="168" fontId="6" fillId="0" borderId="0" xfId="27" applyNumberFormat="1" applyFont="1" applyFill="1" applyBorder="1" applyAlignment="1" applyProtection="1">
      <alignment horizontal="left" vertical="center" wrapText="1"/>
      <protection locked="0"/>
    </xf>
    <xf numFmtId="0" fontId="2" fillId="0" borderId="0" xfId="0" applyFont="1" applyFill="1" applyBorder="1" applyProtection="1"/>
    <xf numFmtId="9" fontId="6" fillId="0" borderId="4" xfId="0" applyNumberFormat="1" applyFont="1" applyFill="1" applyBorder="1" applyAlignment="1" applyProtection="1">
      <alignment horizontal="center" vertical="center" wrapText="1"/>
      <protection locked="0"/>
    </xf>
    <xf numFmtId="0" fontId="15" fillId="19" borderId="4" xfId="0" applyFont="1" applyFill="1" applyBorder="1" applyAlignment="1" applyProtection="1">
      <alignment horizontal="center" vertical="center" wrapText="1"/>
      <protection locked="0"/>
    </xf>
    <xf numFmtId="9" fontId="15" fillId="20" borderId="4" xfId="0" applyNumberFormat="1" applyFont="1" applyFill="1" applyBorder="1" applyAlignment="1" applyProtection="1">
      <alignment horizontal="center" vertical="center" wrapText="1"/>
      <protection locked="0"/>
    </xf>
    <xf numFmtId="0" fontId="6" fillId="5" borderId="4" xfId="0" applyFont="1" applyFill="1" applyBorder="1" applyAlignment="1" applyProtection="1">
      <alignment horizontal="center" vertical="center" wrapText="1"/>
      <protection locked="0"/>
    </xf>
    <xf numFmtId="170" fontId="6" fillId="5" borderId="0" xfId="28" applyNumberFormat="1" applyFont="1" applyFill="1" applyProtection="1"/>
    <xf numFmtId="169" fontId="27" fillId="0" borderId="4" xfId="27" applyNumberFormat="1" applyFont="1" applyBorder="1" applyAlignment="1" applyProtection="1">
      <alignment horizontal="center" vertical="center" wrapText="1"/>
    </xf>
    <xf numFmtId="9" fontId="29" fillId="6" borderId="4" xfId="28" applyFont="1" applyFill="1" applyBorder="1" applyAlignment="1" applyProtection="1">
      <alignment horizontal="center" vertical="center" wrapText="1"/>
    </xf>
    <xf numFmtId="0" fontId="4" fillId="0" borderId="0" xfId="0" applyFont="1" applyBorder="1" applyProtection="1"/>
    <xf numFmtId="0" fontId="4" fillId="0" borderId="0" xfId="0" applyFont="1" applyFill="1" applyBorder="1" applyAlignment="1" applyProtection="1">
      <alignment horizontal="center" vertical="center" wrapText="1"/>
    </xf>
    <xf numFmtId="3" fontId="4" fillId="0" borderId="0" xfId="0" applyNumberFormat="1" applyFont="1" applyBorder="1" applyProtection="1"/>
    <xf numFmtId="0" fontId="4" fillId="0" borderId="0" xfId="0" applyFont="1" applyProtection="1"/>
    <xf numFmtId="0" fontId="6" fillId="0" borderId="0" xfId="0" applyFont="1" applyFill="1" applyBorder="1" applyAlignment="1" applyProtection="1">
      <alignment horizontal="center" vertical="center" wrapText="1"/>
    </xf>
    <xf numFmtId="0" fontId="24" fillId="3" borderId="9" xfId="0" applyFont="1" applyFill="1" applyBorder="1" applyAlignment="1" applyProtection="1">
      <alignment horizontal="center" vertical="center" wrapText="1"/>
    </xf>
    <xf numFmtId="0" fontId="24" fillId="3" borderId="14" xfId="0" applyFont="1" applyFill="1" applyBorder="1" applyAlignment="1" applyProtection="1">
      <alignment horizontal="center" vertical="center" wrapText="1"/>
    </xf>
    <xf numFmtId="0" fontId="18" fillId="0" borderId="4" xfId="0" applyFont="1" applyFill="1" applyBorder="1" applyAlignment="1" applyProtection="1">
      <alignment horizontal="center" vertical="center" wrapText="1"/>
    </xf>
    <xf numFmtId="0" fontId="18" fillId="3" borderId="4" xfId="0" applyFont="1" applyFill="1" applyBorder="1" applyAlignment="1" applyProtection="1">
      <alignment horizontal="center" vertical="center" wrapText="1"/>
    </xf>
    <xf numFmtId="9" fontId="18" fillId="3" borderId="4" xfId="28" applyFont="1" applyFill="1" applyBorder="1" applyAlignment="1" applyProtection="1">
      <alignment horizontal="center" vertical="center" wrapText="1"/>
    </xf>
    <xf numFmtId="0" fontId="18" fillId="10" borderId="4" xfId="0" applyFont="1" applyFill="1" applyBorder="1" applyAlignment="1" applyProtection="1">
      <alignment horizontal="center" vertical="center" wrapText="1"/>
    </xf>
    <xf numFmtId="9" fontId="18" fillId="10" borderId="4" xfId="28" applyFont="1" applyFill="1" applyBorder="1" applyAlignment="1" applyProtection="1">
      <alignment horizontal="center" vertical="center" wrapText="1"/>
    </xf>
    <xf numFmtId="0" fontId="18" fillId="14" borderId="4" xfId="0" applyFont="1" applyFill="1" applyBorder="1" applyAlignment="1" applyProtection="1">
      <alignment horizontal="center"/>
    </xf>
    <xf numFmtId="9" fontId="18" fillId="14" borderId="4" xfId="28" applyFont="1" applyFill="1" applyBorder="1" applyAlignment="1" applyProtection="1">
      <alignment horizontal="center" vertical="center" wrapText="1"/>
    </xf>
    <xf numFmtId="0" fontId="18" fillId="13" borderId="4" xfId="0" applyFont="1" applyFill="1" applyBorder="1" applyAlignment="1" applyProtection="1">
      <alignment horizontal="center"/>
    </xf>
    <xf numFmtId="0" fontId="18" fillId="13" borderId="4" xfId="0" applyFont="1" applyFill="1" applyBorder="1" applyAlignment="1" applyProtection="1">
      <alignment horizontal="center" vertical="center" wrapText="1"/>
    </xf>
    <xf numFmtId="0" fontId="18" fillId="6" borderId="4" xfId="0" applyFont="1" applyFill="1" applyBorder="1" applyAlignment="1" applyProtection="1">
      <alignment horizontal="center" vertical="center" wrapText="1"/>
    </xf>
    <xf numFmtId="0" fontId="18" fillId="14" borderId="4" xfId="0" applyFont="1" applyFill="1" applyBorder="1" applyAlignment="1" applyProtection="1">
      <alignment horizontal="center" vertical="center"/>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10" fontId="6" fillId="0" borderId="8" xfId="2" applyNumberFormat="1" applyFont="1" applyFill="1" applyBorder="1" applyAlignment="1" applyProtection="1">
      <alignment horizontal="center" vertical="center" wrapText="1"/>
      <protection locked="0"/>
    </xf>
    <xf numFmtId="0" fontId="15" fillId="19" borderId="4" xfId="0" applyFont="1" applyFill="1" applyBorder="1" applyAlignment="1" applyProtection="1">
      <alignment horizontal="center" vertical="center" wrapText="1"/>
      <protection locked="0"/>
    </xf>
    <xf numFmtId="0" fontId="6" fillId="0" borderId="0" xfId="0" applyFont="1"/>
    <xf numFmtId="0" fontId="2" fillId="0" borderId="4" xfId="0" applyFont="1" applyBorder="1" applyAlignment="1">
      <alignment vertical="center" wrapText="1"/>
    </xf>
    <xf numFmtId="0" fontId="4" fillId="0" borderId="5" xfId="0" applyFont="1" applyBorder="1" applyAlignment="1">
      <alignment horizontal="left"/>
    </xf>
    <xf numFmtId="0" fontId="6" fillId="0" borderId="0" xfId="0" applyFont="1" applyAlignment="1">
      <alignment vertical="center" wrapText="1"/>
    </xf>
    <xf numFmtId="49" fontId="4" fillId="0" borderId="5" xfId="0" applyNumberFormat="1" applyFont="1" applyBorder="1" applyAlignment="1">
      <alignment horizontal="left"/>
    </xf>
    <xf numFmtId="165" fontId="4" fillId="0" borderId="5" xfId="0" applyNumberFormat="1" applyFont="1" applyBorder="1" applyAlignment="1">
      <alignment horizontal="left" wrapText="1"/>
    </xf>
    <xf numFmtId="0" fontId="6" fillId="3" borderId="4" xfId="0" applyFont="1" applyFill="1" applyBorder="1" applyAlignment="1">
      <alignment vertical="center" wrapText="1"/>
    </xf>
    <xf numFmtId="0" fontId="6" fillId="3" borderId="1" xfId="0" applyFont="1" applyFill="1" applyBorder="1" applyAlignment="1">
      <alignment vertical="center" wrapText="1"/>
    </xf>
    <xf numFmtId="0" fontId="6" fillId="3" borderId="4" xfId="0" applyFont="1" applyFill="1" applyBorder="1" applyAlignment="1">
      <alignment vertical="center"/>
    </xf>
    <xf numFmtId="0" fontId="6" fillId="0" borderId="4" xfId="0" applyFont="1" applyBorder="1" applyAlignment="1" applyProtection="1">
      <alignment horizontal="center" vertical="center" wrapText="1"/>
      <protection locked="0"/>
    </xf>
    <xf numFmtId="0" fontId="6" fillId="5" borderId="0" xfId="0" applyFont="1" applyFill="1"/>
    <xf numFmtId="0" fontId="6" fillId="0" borderId="0" xfId="0" applyFont="1" applyAlignment="1" applyProtection="1">
      <alignment horizontal="center" vertical="center" wrapText="1"/>
      <protection locked="0"/>
    </xf>
    <xf numFmtId="10" fontId="6" fillId="0" borderId="0" xfId="0" applyNumberFormat="1" applyFont="1"/>
    <xf numFmtId="0" fontId="6" fillId="0" borderId="2" xfId="0" applyFont="1" applyBorder="1" applyAlignment="1" applyProtection="1">
      <alignment vertical="top" wrapText="1"/>
      <protection locked="0"/>
    </xf>
    <xf numFmtId="0" fontId="6" fillId="0" borderId="3" xfId="0" applyFont="1" applyBorder="1" applyAlignment="1" applyProtection="1">
      <alignment vertical="top" wrapText="1"/>
      <protection locked="0"/>
    </xf>
    <xf numFmtId="0" fontId="6" fillId="0" borderId="13" xfId="0" applyFont="1" applyBorder="1" applyAlignment="1" applyProtection="1">
      <alignment vertical="top" wrapText="1"/>
      <protection locked="0"/>
    </xf>
    <xf numFmtId="0" fontId="6" fillId="0" borderId="7" xfId="0" applyFont="1" applyBorder="1" applyAlignment="1" applyProtection="1">
      <alignment vertical="top" wrapText="1"/>
      <protection locked="0"/>
    </xf>
    <xf numFmtId="0" fontId="6" fillId="0" borderId="0" xfId="0" applyFont="1" applyAlignment="1" applyProtection="1">
      <alignment vertical="top" wrapText="1"/>
      <protection locked="0"/>
    </xf>
    <xf numFmtId="0" fontId="6" fillId="0" borderId="15" xfId="0" applyFont="1" applyBorder="1" applyAlignment="1" applyProtection="1">
      <alignment vertical="top" wrapText="1"/>
      <protection locked="0"/>
    </xf>
    <xf numFmtId="0" fontId="6" fillId="0" borderId="0" xfId="0" applyFont="1" applyAlignment="1">
      <alignment wrapText="1"/>
    </xf>
    <xf numFmtId="169" fontId="4" fillId="0" borderId="0" xfId="0" applyNumberFormat="1" applyFont="1" applyFill="1" applyBorder="1" applyAlignment="1" applyProtection="1">
      <alignment horizontal="center" vertical="center" wrapText="1"/>
    </xf>
    <xf numFmtId="0" fontId="15" fillId="11" borderId="4" xfId="0" applyFont="1" applyFill="1" applyBorder="1" applyAlignment="1" applyProtection="1">
      <alignment horizontal="center" vertical="center" wrapText="1"/>
      <protection locked="0"/>
    </xf>
    <xf numFmtId="0" fontId="6" fillId="9" borderId="4" xfId="0" applyFont="1" applyFill="1" applyBorder="1" applyAlignment="1" applyProtection="1">
      <alignment horizontal="center" vertical="center" wrapText="1"/>
      <protection locked="0"/>
    </xf>
    <xf numFmtId="9" fontId="15" fillId="11" borderId="4" xfId="28" applyFont="1" applyFill="1" applyBorder="1" applyAlignment="1" applyProtection="1">
      <alignment horizontal="center" vertical="center" wrapText="1"/>
      <protection locked="0"/>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4" xfId="0" applyFont="1" applyFill="1" applyBorder="1" applyAlignment="1">
      <alignment horizontal="left" vertical="center" wrapText="1"/>
    </xf>
    <xf numFmtId="10" fontId="15" fillId="18" borderId="11" xfId="0" applyNumberFormat="1" applyFont="1" applyFill="1" applyBorder="1" applyAlignment="1">
      <alignment horizontal="center"/>
    </xf>
    <xf numFmtId="0" fontId="15" fillId="18" borderId="12" xfId="0" applyFont="1" applyFill="1" applyBorder="1" applyAlignment="1">
      <alignment horizontal="center"/>
    </xf>
    <xf numFmtId="0" fontId="6" fillId="3" borderId="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14" xfId="0" applyFont="1" applyFill="1" applyBorder="1" applyAlignment="1">
      <alignment horizontal="left" vertical="center" wrapText="1"/>
    </xf>
    <xf numFmtId="0" fontId="6" fillId="8" borderId="11" xfId="0" applyFont="1" applyFill="1" applyBorder="1" applyAlignment="1">
      <alignment horizontal="center" vertical="center" wrapText="1"/>
    </xf>
    <xf numFmtId="0" fontId="6" fillId="8" borderId="5" xfId="0" applyFont="1" applyFill="1" applyBorder="1" applyAlignment="1">
      <alignment horizontal="center" vertical="center" wrapText="1"/>
    </xf>
    <xf numFmtId="0" fontId="6" fillId="0" borderId="4"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5" xfId="0" applyFont="1" applyBorder="1" applyAlignment="1">
      <alignment horizontal="center" vertical="center" wrapText="1"/>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168" fontId="6" fillId="5" borderId="11" xfId="2" applyNumberFormat="1" applyFont="1" applyFill="1" applyBorder="1" applyAlignment="1" applyProtection="1">
      <alignment horizontal="center" vertical="center" wrapText="1"/>
      <protection locked="0"/>
    </xf>
    <xf numFmtId="168" fontId="6" fillId="5" borderId="5" xfId="2" applyNumberFormat="1" applyFont="1" applyFill="1" applyBorder="1" applyAlignment="1" applyProtection="1">
      <alignment horizontal="center" vertical="center" wrapText="1"/>
      <protection locked="0"/>
    </xf>
    <xf numFmtId="10" fontId="6" fillId="5" borderId="11" xfId="28" applyNumberFormat="1" applyFont="1" applyFill="1" applyBorder="1" applyAlignment="1" applyProtection="1">
      <alignment horizontal="center" vertical="center" wrapText="1"/>
      <protection locked="0"/>
    </xf>
    <xf numFmtId="10" fontId="6" fillId="5" borderId="12" xfId="28" applyNumberFormat="1" applyFont="1" applyFill="1" applyBorder="1" applyAlignment="1" applyProtection="1">
      <alignment horizontal="center" vertical="center" wrapText="1"/>
      <protection locked="0"/>
    </xf>
    <xf numFmtId="10" fontId="6" fillId="5" borderId="5" xfId="28" applyNumberFormat="1" applyFont="1" applyFill="1" applyBorder="1" applyAlignment="1" applyProtection="1">
      <alignment horizontal="center" vertical="center" wrapText="1"/>
      <protection locked="0"/>
    </xf>
    <xf numFmtId="0" fontId="6" fillId="3" borderId="4" xfId="0" applyFont="1" applyFill="1" applyBorder="1" applyAlignment="1">
      <alignment horizontal="center" vertical="center" wrapText="1"/>
    </xf>
    <xf numFmtId="0" fontId="19" fillId="0" borderId="2" xfId="0" applyFont="1" applyBorder="1" applyAlignment="1" applyProtection="1">
      <alignment horizontal="justify" vertical="top" wrapText="1"/>
      <protection locked="0"/>
    </xf>
    <xf numFmtId="0" fontId="19" fillId="0" borderId="3" xfId="0" applyFont="1" applyBorder="1" applyAlignment="1" applyProtection="1">
      <alignment horizontal="justify" vertical="top" wrapText="1"/>
      <protection locked="0"/>
    </xf>
    <xf numFmtId="0" fontId="19" fillId="0" borderId="13" xfId="0" applyFont="1" applyBorder="1" applyAlignment="1" applyProtection="1">
      <alignment horizontal="justify" vertical="top" wrapText="1"/>
      <protection locked="0"/>
    </xf>
    <xf numFmtId="0" fontId="19" fillId="0" borderId="7" xfId="0" applyFont="1" applyBorder="1" applyAlignment="1" applyProtection="1">
      <alignment horizontal="justify" vertical="top" wrapText="1"/>
      <protection locked="0"/>
    </xf>
    <xf numFmtId="0" fontId="19" fillId="0" borderId="0" xfId="0" applyFont="1" applyAlignment="1" applyProtection="1">
      <alignment horizontal="justify" vertical="top" wrapText="1"/>
      <protection locked="0"/>
    </xf>
    <xf numFmtId="0" fontId="19" fillId="0" borderId="15" xfId="0" applyFont="1" applyBorder="1" applyAlignment="1" applyProtection="1">
      <alignment horizontal="justify" vertical="top" wrapText="1"/>
      <protection locked="0"/>
    </xf>
    <xf numFmtId="0" fontId="6" fillId="3" borderId="11"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5" xfId="0" applyFont="1" applyFill="1" applyBorder="1" applyAlignment="1">
      <alignment horizontal="left" vertical="center" wrapText="1"/>
    </xf>
    <xf numFmtId="168" fontId="6" fillId="0" borderId="11" xfId="2" applyNumberFormat="1" applyFont="1" applyFill="1" applyBorder="1" applyAlignment="1" applyProtection="1">
      <alignment horizontal="center" vertical="center" wrapText="1"/>
      <protection locked="0"/>
    </xf>
    <xf numFmtId="168" fontId="6" fillId="0" borderId="5" xfId="2" applyNumberFormat="1" applyFont="1" applyFill="1" applyBorder="1" applyAlignment="1" applyProtection="1">
      <alignment horizontal="center" vertical="center" wrapText="1"/>
      <protection locked="0"/>
    </xf>
    <xf numFmtId="0" fontId="6" fillId="8" borderId="4" xfId="0" applyFont="1" applyFill="1" applyBorder="1" applyAlignment="1">
      <alignment horizontal="center" vertical="center" wrapText="1"/>
    </xf>
    <xf numFmtId="0" fontId="5" fillId="2" borderId="11" xfId="0" applyFont="1" applyFill="1" applyBorder="1" applyAlignment="1">
      <alignment horizontal="center"/>
    </xf>
    <xf numFmtId="0" fontId="5" fillId="2" borderId="12" xfId="0" applyFont="1" applyFill="1" applyBorder="1" applyAlignment="1">
      <alignment horizontal="center"/>
    </xf>
    <xf numFmtId="0" fontId="5" fillId="2" borderId="5" xfId="0" applyFont="1" applyFill="1" applyBorder="1" applyAlignment="1">
      <alignment horizontal="center"/>
    </xf>
    <xf numFmtId="0" fontId="6" fillId="3" borderId="11" xfId="0" applyFont="1" applyFill="1" applyBorder="1" applyAlignment="1">
      <alignment horizontal="justify" vertical="center" wrapText="1"/>
    </xf>
    <xf numFmtId="0" fontId="6" fillId="3" borderId="5" xfId="0" applyFont="1" applyFill="1" applyBorder="1" applyAlignment="1">
      <alignment horizontal="justify" vertical="center" wrapText="1"/>
    </xf>
    <xf numFmtId="10" fontId="6" fillId="3" borderId="11" xfId="0" applyNumberFormat="1" applyFont="1" applyFill="1" applyBorder="1" applyAlignment="1" applyProtection="1">
      <alignment horizontal="center" vertical="center" wrapText="1"/>
      <protection locked="0"/>
    </xf>
    <xf numFmtId="10" fontId="6" fillId="3" borderId="12" xfId="0" applyNumberFormat="1" applyFont="1" applyFill="1" applyBorder="1" applyAlignment="1" applyProtection="1">
      <alignment horizontal="center" vertical="center" wrapText="1"/>
      <protection locked="0"/>
    </xf>
    <xf numFmtId="10" fontId="6" fillId="3" borderId="5" xfId="0" applyNumberFormat="1" applyFont="1" applyFill="1" applyBorder="1" applyAlignment="1" applyProtection="1">
      <alignment horizontal="center" vertical="center" wrapText="1"/>
      <protection locked="0"/>
    </xf>
    <xf numFmtId="10" fontId="6" fillId="0" borderId="11" xfId="28" applyNumberFormat="1" applyFont="1" applyFill="1" applyBorder="1" applyAlignment="1" applyProtection="1">
      <alignment horizontal="center" vertical="center" wrapText="1"/>
      <protection locked="0"/>
    </xf>
    <xf numFmtId="10" fontId="6" fillId="0" borderId="12" xfId="28" applyNumberFormat="1" applyFont="1" applyFill="1" applyBorder="1" applyAlignment="1" applyProtection="1">
      <alignment horizontal="center" vertical="center" wrapText="1"/>
      <protection locked="0"/>
    </xf>
    <xf numFmtId="10" fontId="6" fillId="0" borderId="5" xfId="28" applyNumberFormat="1" applyFont="1" applyFill="1" applyBorder="1" applyAlignment="1" applyProtection="1">
      <alignment horizontal="center" vertical="center" wrapText="1"/>
      <protection locked="0"/>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7" xfId="0" applyFont="1" applyBorder="1" applyAlignment="1">
      <alignment horizontal="center" vertical="center" wrapText="1"/>
    </xf>
    <xf numFmtId="0" fontId="16" fillId="0" borderId="0" xfId="0" applyFont="1" applyAlignment="1">
      <alignment horizontal="center" vertical="center" wrapText="1"/>
    </xf>
    <xf numFmtId="0" fontId="16" fillId="0" borderId="9" xfId="0" applyFont="1" applyBorder="1" applyAlignment="1">
      <alignment horizontal="center" vertical="center" wrapText="1"/>
    </xf>
    <xf numFmtId="0" fontId="16" fillId="0" borderId="10" xfId="0" applyFont="1" applyBorder="1" applyAlignment="1">
      <alignment horizontal="center" vertical="center" wrapText="1"/>
    </xf>
    <xf numFmtId="0" fontId="6" fillId="0" borderId="11" xfId="0" applyFont="1" applyBorder="1" applyAlignment="1" applyProtection="1">
      <alignment vertical="center" wrapText="1"/>
      <protection locked="0"/>
    </xf>
    <xf numFmtId="0" fontId="6" fillId="0" borderId="12" xfId="0" applyFont="1" applyBorder="1" applyAlignment="1" applyProtection="1">
      <alignment vertical="center" wrapText="1"/>
      <protection locked="0"/>
    </xf>
    <xf numFmtId="0" fontId="6" fillId="0" borderId="5" xfId="0" applyFont="1" applyBorder="1" applyAlignment="1" applyProtection="1">
      <alignment vertical="center" wrapText="1"/>
      <protection locked="0"/>
    </xf>
    <xf numFmtId="0" fontId="6" fillId="5" borderId="11" xfId="0" applyFont="1" applyFill="1" applyBorder="1" applyAlignment="1" applyProtection="1">
      <alignment horizontal="left" vertical="center" wrapText="1"/>
      <protection locked="0"/>
    </xf>
    <xf numFmtId="0" fontId="6" fillId="5" borderId="12" xfId="0" applyFont="1" applyFill="1" applyBorder="1" applyAlignment="1" applyProtection="1">
      <alignment horizontal="left" vertical="center" wrapText="1"/>
      <protection locked="0"/>
    </xf>
    <xf numFmtId="0" fontId="6" fillId="5" borderId="5" xfId="0" applyFont="1" applyFill="1" applyBorder="1" applyAlignment="1" applyProtection="1">
      <alignment horizontal="left" vertical="center" wrapText="1"/>
      <protection locked="0"/>
    </xf>
    <xf numFmtId="0" fontId="6" fillId="0" borderId="11" xfId="0" applyFont="1" applyBorder="1" applyAlignment="1">
      <alignment vertical="center" wrapText="1"/>
    </xf>
    <xf numFmtId="0" fontId="6" fillId="0" borderId="5" xfId="0" applyFont="1" applyBorder="1" applyAlignment="1">
      <alignment vertical="center" wrapText="1"/>
    </xf>
    <xf numFmtId="0" fontId="6" fillId="0" borderId="1" xfId="0" applyFont="1" applyBorder="1" applyAlignment="1">
      <alignment vertical="center" wrapText="1"/>
    </xf>
    <xf numFmtId="0" fontId="6" fillId="0" borderId="8" xfId="0" applyFont="1" applyBorder="1" applyAlignment="1">
      <alignment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6" fillId="0" borderId="7" xfId="0" applyFont="1" applyBorder="1" applyAlignment="1">
      <alignment horizontal="center" vertical="center" wrapText="1"/>
    </xf>
    <xf numFmtId="0" fontId="6" fillId="0" borderId="0" xfId="0" applyFont="1" applyAlignment="1">
      <alignment horizontal="center" vertical="center" wrapText="1"/>
    </xf>
    <xf numFmtId="0" fontId="6" fillId="3" borderId="4" xfId="0" applyFont="1" applyFill="1" applyBorder="1" applyAlignment="1" applyProtection="1">
      <alignment horizontal="center" vertical="center" wrapText="1"/>
    </xf>
    <xf numFmtId="10" fontId="15" fillId="18" borderId="11" xfId="0" applyNumberFormat="1" applyFont="1" applyFill="1" applyBorder="1" applyAlignment="1" applyProtection="1">
      <alignment horizontal="center"/>
    </xf>
    <xf numFmtId="0" fontId="15" fillId="18" borderId="12" xfId="0" applyFont="1" applyFill="1" applyBorder="1" applyAlignment="1" applyProtection="1">
      <alignment horizontal="center"/>
    </xf>
    <xf numFmtId="0" fontId="6" fillId="3" borderId="11" xfId="0" applyFont="1" applyFill="1" applyBorder="1" applyAlignment="1" applyProtection="1">
      <alignment horizontal="center"/>
    </xf>
    <xf numFmtId="0" fontId="6" fillId="3" borderId="12" xfId="0" applyFont="1" applyFill="1" applyBorder="1" applyAlignment="1" applyProtection="1">
      <alignment horizontal="center"/>
    </xf>
    <xf numFmtId="0" fontId="6" fillId="3" borderId="5" xfId="0" applyFont="1" applyFill="1" applyBorder="1" applyAlignment="1" applyProtection="1">
      <alignment horizontal="center"/>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5" xfId="0" applyFont="1" applyFill="1" applyBorder="1" applyAlignment="1" applyProtection="1">
      <alignment horizontal="center" vertical="center" wrapText="1"/>
    </xf>
    <xf numFmtId="0" fontId="6" fillId="0" borderId="4" xfId="0" applyFont="1" applyFill="1" applyBorder="1" applyAlignment="1" applyProtection="1">
      <alignment horizontal="center" vertical="center" wrapText="1"/>
    </xf>
    <xf numFmtId="0" fontId="6" fillId="3" borderId="2" xfId="0" applyFont="1" applyFill="1" applyBorder="1" applyAlignment="1" applyProtection="1">
      <alignment horizontal="left" vertical="center" wrapText="1"/>
    </xf>
    <xf numFmtId="0" fontId="6" fillId="3" borderId="13" xfId="0" applyFont="1" applyFill="1" applyBorder="1" applyAlignment="1" applyProtection="1">
      <alignment horizontal="left" vertical="center" wrapText="1"/>
    </xf>
    <xf numFmtId="0" fontId="6" fillId="3" borderId="9" xfId="0" applyFont="1" applyFill="1" applyBorder="1" applyAlignment="1" applyProtection="1">
      <alignment horizontal="left" vertical="center" wrapText="1"/>
    </xf>
    <xf numFmtId="0" fontId="6" fillId="3" borderId="14" xfId="0" applyFont="1" applyFill="1" applyBorder="1" applyAlignment="1" applyProtection="1">
      <alignment horizontal="left" vertical="center" wrapText="1"/>
    </xf>
    <xf numFmtId="0" fontId="6" fillId="0" borderId="11" xfId="0" applyFont="1" applyFill="1" applyBorder="1" applyAlignment="1" applyProtection="1">
      <alignment horizontal="center" vertical="center" wrapText="1"/>
      <protection locked="0"/>
    </xf>
    <xf numFmtId="0" fontId="6" fillId="0" borderId="12"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8" borderId="4" xfId="0" applyFont="1" applyFill="1" applyBorder="1" applyAlignment="1" applyProtection="1">
      <alignment horizontal="center" vertical="center" wrapText="1"/>
    </xf>
    <xf numFmtId="0" fontId="6" fillId="8" borderId="11" xfId="0" applyFont="1" applyFill="1" applyBorder="1" applyAlignment="1" applyProtection="1">
      <alignment horizontal="center" vertical="center" wrapText="1"/>
    </xf>
    <xf numFmtId="0" fontId="6" fillId="8" borderId="5"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4" fillId="0" borderId="11" xfId="0" applyFont="1" applyFill="1" applyBorder="1" applyAlignment="1" applyProtection="1">
      <alignment horizontal="left" vertical="center" wrapText="1"/>
    </xf>
    <xf numFmtId="0" fontId="4" fillId="0" borderId="12" xfId="0" applyFont="1" applyFill="1" applyBorder="1" applyAlignment="1" applyProtection="1">
      <alignment horizontal="left" vertical="center" wrapText="1"/>
    </xf>
    <xf numFmtId="0" fontId="4" fillId="0" borderId="5" xfId="0" applyFont="1" applyFill="1" applyBorder="1" applyAlignment="1" applyProtection="1">
      <alignment horizontal="left" vertical="center" wrapText="1"/>
    </xf>
    <xf numFmtId="0" fontId="6" fillId="3" borderId="11" xfId="0" applyFont="1" applyFill="1" applyBorder="1" applyAlignment="1" applyProtection="1">
      <alignment horizontal="center" vertical="center" wrapText="1"/>
    </xf>
    <xf numFmtId="0" fontId="6" fillId="3" borderId="12" xfId="0" applyFont="1" applyFill="1" applyBorder="1" applyAlignment="1" applyProtection="1">
      <alignment horizontal="center" vertical="center" wrapText="1"/>
    </xf>
    <xf numFmtId="0" fontId="6" fillId="3" borderId="5" xfId="0" applyFont="1" applyFill="1" applyBorder="1" applyAlignment="1" applyProtection="1">
      <alignment horizontal="center" vertical="center" wrapText="1"/>
    </xf>
    <xf numFmtId="0" fontId="25" fillId="0" borderId="0" xfId="0" applyFont="1" applyFill="1" applyBorder="1" applyAlignment="1" applyProtection="1">
      <alignment horizontal="right" vertical="top" wrapText="1"/>
      <protection locked="0"/>
    </xf>
    <xf numFmtId="0" fontId="25" fillId="0" borderId="15" xfId="0" applyFont="1" applyFill="1" applyBorder="1" applyAlignment="1" applyProtection="1">
      <alignment horizontal="right" vertical="top" wrapText="1"/>
      <protection locked="0"/>
    </xf>
    <xf numFmtId="0" fontId="26" fillId="0" borderId="0" xfId="0" applyFont="1" applyFill="1" applyBorder="1" applyAlignment="1" applyProtection="1">
      <alignment horizontal="right" vertical="top" wrapText="1"/>
      <protection locked="0"/>
    </xf>
    <xf numFmtId="0" fontId="26" fillId="0" borderId="15" xfId="0" applyFont="1" applyFill="1" applyBorder="1" applyAlignment="1" applyProtection="1">
      <alignment horizontal="right" vertical="top" wrapText="1"/>
      <protection locked="0"/>
    </xf>
    <xf numFmtId="0" fontId="18" fillId="0" borderId="2" xfId="0" applyFont="1" applyFill="1" applyBorder="1" applyAlignment="1" applyProtection="1">
      <alignment horizontal="justify" vertical="top" wrapText="1"/>
      <protection locked="0"/>
    </xf>
    <xf numFmtId="0" fontId="18" fillId="0" borderId="3" xfId="0" applyFont="1" applyFill="1" applyBorder="1" applyAlignment="1" applyProtection="1">
      <alignment horizontal="justify" vertical="top" wrapText="1"/>
      <protection locked="0"/>
    </xf>
    <xf numFmtId="0" fontId="18" fillId="0" borderId="13" xfId="0" applyFont="1" applyFill="1" applyBorder="1" applyAlignment="1" applyProtection="1">
      <alignment horizontal="justify" vertical="top" wrapText="1"/>
      <protection locked="0"/>
    </xf>
    <xf numFmtId="0" fontId="18" fillId="0" borderId="7" xfId="0" applyFont="1" applyFill="1" applyBorder="1" applyAlignment="1" applyProtection="1">
      <alignment horizontal="justify" vertical="top" wrapText="1"/>
      <protection locked="0"/>
    </xf>
    <xf numFmtId="0" fontId="18" fillId="0" borderId="0" xfId="0" applyFont="1" applyFill="1" applyBorder="1" applyAlignment="1" applyProtection="1">
      <alignment horizontal="justify" vertical="top" wrapText="1"/>
      <protection locked="0"/>
    </xf>
    <xf numFmtId="0" fontId="18" fillId="0" borderId="15" xfId="0" applyFont="1" applyFill="1" applyBorder="1" applyAlignment="1" applyProtection="1">
      <alignment horizontal="justify" vertical="top" wrapText="1"/>
      <protection locked="0"/>
    </xf>
    <xf numFmtId="0" fontId="18" fillId="0" borderId="9" xfId="0" applyFont="1" applyFill="1" applyBorder="1" applyAlignment="1" applyProtection="1">
      <alignment horizontal="justify" vertical="top" wrapText="1"/>
      <protection locked="0"/>
    </xf>
    <xf numFmtId="0" fontId="18" fillId="0" borderId="10" xfId="0" applyFont="1" applyFill="1" applyBorder="1" applyAlignment="1" applyProtection="1">
      <alignment horizontal="justify" vertical="top" wrapText="1"/>
      <protection locked="0"/>
    </xf>
    <xf numFmtId="0" fontId="18" fillId="0" borderId="14" xfId="0" applyFont="1" applyFill="1" applyBorder="1" applyAlignment="1" applyProtection="1">
      <alignment horizontal="justify" vertical="top" wrapText="1"/>
      <protection locked="0"/>
    </xf>
    <xf numFmtId="0" fontId="6" fillId="3" borderId="11" xfId="0" applyFont="1" applyFill="1" applyBorder="1" applyAlignment="1" applyProtection="1">
      <alignment horizontal="left" vertical="center" wrapText="1"/>
    </xf>
    <xf numFmtId="0" fontId="6" fillId="3" borderId="12" xfId="0" applyFont="1" applyFill="1" applyBorder="1" applyAlignment="1" applyProtection="1">
      <alignment horizontal="left" vertical="center" wrapText="1"/>
    </xf>
    <xf numFmtId="0" fontId="6" fillId="3" borderId="5" xfId="0" applyFont="1" applyFill="1" applyBorder="1" applyAlignment="1" applyProtection="1">
      <alignment horizontal="left" vertical="center" wrapText="1"/>
    </xf>
    <xf numFmtId="0" fontId="6" fillId="0" borderId="7" xfId="0" applyFont="1" applyFill="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9" fontId="6" fillId="0" borderId="11" xfId="0" applyNumberFormat="1" applyFont="1" applyFill="1" applyBorder="1" applyAlignment="1" applyProtection="1">
      <alignment horizontal="center" vertical="center" wrapText="1"/>
      <protection locked="0"/>
    </xf>
    <xf numFmtId="9" fontId="15" fillId="9" borderId="11" xfId="0" applyNumberFormat="1" applyFont="1" applyFill="1" applyBorder="1" applyAlignment="1" applyProtection="1">
      <alignment horizontal="center" vertical="center" wrapText="1"/>
      <protection locked="0"/>
    </xf>
    <xf numFmtId="0" fontId="15" fillId="9" borderId="5" xfId="0" applyFont="1" applyFill="1" applyBorder="1" applyAlignment="1" applyProtection="1">
      <alignment horizontal="center" vertical="center" wrapText="1"/>
      <protection locked="0"/>
    </xf>
    <xf numFmtId="0" fontId="15" fillId="9" borderId="4" xfId="0" applyFont="1" applyFill="1" applyBorder="1" applyAlignment="1" applyProtection="1">
      <alignment horizontal="center" vertical="center" wrapText="1"/>
      <protection locked="0"/>
    </xf>
    <xf numFmtId="168" fontId="6" fillId="0" borderId="4" xfId="27" applyNumberFormat="1" applyFont="1" applyFill="1" applyBorder="1" applyAlignment="1" applyProtection="1">
      <alignment horizontal="left" vertical="center" wrapText="1"/>
      <protection locked="0"/>
    </xf>
    <xf numFmtId="0" fontId="15" fillId="19" borderId="4" xfId="0" applyFont="1" applyFill="1" applyBorder="1" applyAlignment="1" applyProtection="1">
      <alignment horizontal="center" vertical="center" wrapText="1"/>
      <protection locked="0"/>
    </xf>
    <xf numFmtId="168" fontId="6" fillId="0" borderId="8" xfId="27" applyNumberFormat="1" applyFont="1" applyFill="1" applyBorder="1" applyAlignment="1" applyProtection="1">
      <alignment horizontal="left" vertical="center" wrapText="1"/>
      <protection locked="0"/>
    </xf>
    <xf numFmtId="0" fontId="6" fillId="0" borderId="11" xfId="0" applyFont="1" applyBorder="1" applyAlignment="1" applyProtection="1">
      <alignment vertical="center" wrapText="1"/>
    </xf>
    <xf numFmtId="0" fontId="6" fillId="0" borderId="5" xfId="0" applyFont="1" applyBorder="1" applyAlignment="1" applyProtection="1">
      <alignment vertical="center" wrapText="1"/>
    </xf>
    <xf numFmtId="0" fontId="6" fillId="0" borderId="1" xfId="0" applyFont="1" applyBorder="1" applyAlignment="1" applyProtection="1">
      <alignment vertical="center" wrapText="1"/>
    </xf>
    <xf numFmtId="0" fontId="6" fillId="0" borderId="8" xfId="0" applyFont="1" applyBorder="1" applyAlignment="1" applyProtection="1">
      <alignment vertical="center" wrapText="1"/>
    </xf>
    <xf numFmtId="0" fontId="6" fillId="0" borderId="2" xfId="0" applyFont="1" applyBorder="1" applyAlignment="1" applyProtection="1">
      <alignment horizontal="center" vertical="center" wrapText="1"/>
      <protection locked="0"/>
    </xf>
    <xf numFmtId="0" fontId="6" fillId="0" borderId="13" xfId="0" applyFont="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6" fillId="0" borderId="14" xfId="0" applyFont="1" applyBorder="1" applyAlignment="1" applyProtection="1">
      <alignment horizontal="center" vertical="center" wrapText="1"/>
      <protection locked="0"/>
    </xf>
    <xf numFmtId="0" fontId="2" fillId="0" borderId="12" xfId="0" applyFont="1" applyBorder="1" applyAlignment="1" applyProtection="1">
      <alignment horizontal="center"/>
    </xf>
    <xf numFmtId="0" fontId="5" fillId="2" borderId="11" xfId="0" applyFont="1" applyFill="1" applyBorder="1" applyAlignment="1" applyProtection="1">
      <alignment horizontal="center"/>
    </xf>
    <xf numFmtId="0" fontId="5" fillId="2" borderId="12" xfId="0" applyFont="1" applyFill="1" applyBorder="1" applyAlignment="1" applyProtection="1">
      <alignment horizontal="center"/>
    </xf>
    <xf numFmtId="0" fontId="5" fillId="2" borderId="5" xfId="0" applyFont="1" applyFill="1" applyBorder="1" applyAlignment="1" applyProtection="1">
      <alignment horizontal="center"/>
    </xf>
    <xf numFmtId="0" fontId="2" fillId="0" borderId="1" xfId="0" applyFont="1" applyBorder="1" applyAlignment="1" applyProtection="1">
      <alignment horizontal="center"/>
    </xf>
    <xf numFmtId="0" fontId="2" fillId="0" borderId="6" xfId="0" applyFont="1" applyBorder="1" applyAlignment="1" applyProtection="1">
      <alignment horizontal="center"/>
    </xf>
    <xf numFmtId="0" fontId="2" fillId="0" borderId="8" xfId="0" applyFont="1" applyBorder="1" applyAlignment="1" applyProtection="1">
      <alignment horizontal="center"/>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xf>
    <xf numFmtId="0" fontId="4" fillId="0" borderId="7"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9" xfId="0" applyFont="1" applyBorder="1" applyAlignment="1" applyProtection="1">
      <alignment horizontal="center" vertical="center"/>
    </xf>
    <xf numFmtId="0" fontId="4" fillId="0" borderId="10" xfId="0" applyFont="1" applyBorder="1" applyAlignment="1" applyProtection="1">
      <alignment horizontal="center" vertical="center"/>
    </xf>
    <xf numFmtId="0" fontId="6" fillId="0" borderId="11" xfId="0" applyFont="1" applyFill="1" applyBorder="1" applyAlignment="1" applyProtection="1">
      <alignment vertical="center" wrapText="1"/>
      <protection locked="0"/>
    </xf>
    <xf numFmtId="0" fontId="6" fillId="0" borderId="12" xfId="0" applyFont="1" applyFill="1" applyBorder="1" applyAlignment="1" applyProtection="1">
      <alignment vertical="center" wrapText="1"/>
      <protection locked="0"/>
    </xf>
    <xf numFmtId="0" fontId="6" fillId="0" borderId="5" xfId="0" applyFont="1" applyFill="1" applyBorder="1" applyAlignment="1" applyProtection="1">
      <alignment vertical="center" wrapText="1"/>
      <protection locked="0"/>
    </xf>
    <xf numFmtId="0" fontId="28" fillId="11" borderId="4" xfId="0" applyFont="1" applyFill="1" applyBorder="1" applyAlignment="1" applyProtection="1">
      <alignment horizontal="center" vertical="center" wrapText="1"/>
      <protection locked="0"/>
    </xf>
    <xf numFmtId="0" fontId="15" fillId="11" borderId="4" xfId="0" applyFont="1" applyFill="1" applyBorder="1" applyAlignment="1" applyProtection="1">
      <alignment horizontal="center" vertical="center" wrapText="1"/>
      <protection locked="0"/>
    </xf>
    <xf numFmtId="168" fontId="15" fillId="20" borderId="4" xfId="27" applyNumberFormat="1" applyFont="1" applyFill="1" applyBorder="1" applyAlignment="1" applyProtection="1">
      <alignment horizontal="center" vertical="center" wrapText="1"/>
      <protection locked="0"/>
    </xf>
    <xf numFmtId="0" fontId="6" fillId="0" borderId="4" xfId="0" applyFont="1" applyFill="1" applyBorder="1" applyAlignment="1" applyProtection="1">
      <alignment horizontal="left" vertical="center" wrapText="1"/>
      <protection locked="0"/>
    </xf>
    <xf numFmtId="0" fontId="2" fillId="0" borderId="4" xfId="0" applyFont="1" applyBorder="1" applyAlignment="1" applyProtection="1">
      <alignment horizontal="center" vertical="center"/>
    </xf>
    <xf numFmtId="0" fontId="6" fillId="2" borderId="7" xfId="0" applyFont="1" applyFill="1" applyBorder="1" applyAlignment="1" applyProtection="1">
      <alignment horizontal="center"/>
    </xf>
    <xf numFmtId="0" fontId="6" fillId="2" borderId="0" xfId="0" applyFont="1" applyFill="1" applyBorder="1" applyAlignment="1" applyProtection="1">
      <alignment horizontal="center"/>
    </xf>
    <xf numFmtId="0" fontId="6" fillId="0" borderId="4" xfId="0" applyFont="1" applyBorder="1" applyAlignment="1" applyProtection="1">
      <alignment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13" xfId="0" applyFont="1" applyBorder="1" applyAlignment="1" applyProtection="1">
      <alignment horizontal="center" vertical="center" wrapText="1"/>
    </xf>
    <xf numFmtId="0" fontId="6" fillId="0" borderId="9" xfId="0" applyFont="1" applyBorder="1" applyAlignment="1" applyProtection="1">
      <alignment horizontal="center" vertical="center" wrapText="1"/>
    </xf>
    <xf numFmtId="0" fontId="6" fillId="0" borderId="10" xfId="0" applyFont="1" applyBorder="1" applyAlignment="1" applyProtection="1">
      <alignment horizontal="center" vertical="center" wrapText="1"/>
    </xf>
    <xf numFmtId="0" fontId="6" fillId="0" borderId="14" xfId="0" applyFont="1" applyBorder="1" applyAlignment="1" applyProtection="1">
      <alignment horizontal="center" vertical="center" wrapText="1"/>
    </xf>
    <xf numFmtId="0" fontId="6" fillId="0" borderId="11" xfId="0" applyFont="1" applyBorder="1" applyAlignment="1" applyProtection="1">
      <alignment horizontal="center"/>
    </xf>
    <xf numFmtId="0" fontId="6" fillId="0" borderId="12" xfId="0" applyFont="1" applyBorder="1" applyAlignment="1" applyProtection="1">
      <alignment horizontal="center"/>
    </xf>
    <xf numFmtId="0" fontId="6" fillId="2" borderId="4" xfId="0" applyFont="1" applyFill="1" applyBorder="1" applyAlignment="1" applyProtection="1">
      <alignment horizontal="center"/>
    </xf>
    <xf numFmtId="0" fontId="6" fillId="0" borderId="4" xfId="0" applyFont="1" applyFill="1" applyBorder="1" applyAlignment="1" applyProtection="1">
      <alignment vertical="center" wrapText="1"/>
      <protection locked="0"/>
    </xf>
    <xf numFmtId="0" fontId="6" fillId="3" borderId="11" xfId="0" applyFont="1" applyFill="1" applyBorder="1" applyAlignment="1" applyProtection="1">
      <alignment horizontal="center" vertical="center" wrapText="1"/>
      <protection locked="0"/>
    </xf>
    <xf numFmtId="0" fontId="6" fillId="3" borderId="12" xfId="0" applyFont="1" applyFill="1" applyBorder="1" applyAlignment="1" applyProtection="1">
      <alignment horizontal="center" vertical="center" wrapText="1"/>
      <protection locked="0"/>
    </xf>
    <xf numFmtId="0" fontId="24" fillId="3" borderId="7" xfId="0" applyFont="1" applyFill="1" applyBorder="1" applyAlignment="1" applyProtection="1">
      <alignment horizontal="center" vertical="center" wrapText="1"/>
    </xf>
    <xf numFmtId="0" fontId="24" fillId="3" borderId="15" xfId="0" applyFont="1" applyFill="1" applyBorder="1" applyAlignment="1" applyProtection="1">
      <alignment horizontal="center" vertical="center" wrapText="1"/>
    </xf>
    <xf numFmtId="0" fontId="24" fillId="3" borderId="9" xfId="0" applyFont="1" applyFill="1" applyBorder="1" applyAlignment="1" applyProtection="1">
      <alignment horizontal="center" vertical="center" wrapText="1"/>
    </xf>
    <xf numFmtId="0" fontId="24" fillId="3" borderId="14" xfId="0" applyFont="1" applyFill="1" applyBorder="1" applyAlignment="1" applyProtection="1">
      <alignment horizontal="center" vertical="center" wrapText="1"/>
    </xf>
    <xf numFmtId="0" fontId="21" fillId="15" borderId="11" xfId="0" applyFont="1" applyFill="1" applyBorder="1" applyAlignment="1" applyProtection="1">
      <alignment horizontal="center" vertical="center" wrapText="1"/>
    </xf>
    <xf numFmtId="0" fontId="21" fillId="15" borderId="5" xfId="0" applyFont="1" applyFill="1" applyBorder="1" applyAlignment="1" applyProtection="1">
      <alignment horizontal="center" vertical="center" wrapText="1"/>
    </xf>
    <xf numFmtId="0" fontId="21" fillId="12" borderId="11" xfId="0" applyFont="1" applyFill="1" applyBorder="1" applyAlignment="1" applyProtection="1">
      <alignment horizontal="center" vertical="center" wrapText="1"/>
    </xf>
    <xf numFmtId="0" fontId="21" fillId="12" borderId="5" xfId="0" applyFont="1" applyFill="1" applyBorder="1" applyAlignment="1" applyProtection="1">
      <alignment horizontal="center" vertical="center" wrapText="1"/>
    </xf>
    <xf numFmtId="0" fontId="21" fillId="16" borderId="11" xfId="0" applyFont="1" applyFill="1" applyBorder="1" applyAlignment="1" applyProtection="1">
      <alignment horizontal="center" vertical="center" wrapText="1"/>
    </xf>
    <xf numFmtId="0" fontId="21" fillId="16" borderId="5" xfId="0" applyFont="1" applyFill="1" applyBorder="1" applyAlignment="1" applyProtection="1">
      <alignment horizontal="center" vertical="center" wrapText="1"/>
    </xf>
    <xf numFmtId="0" fontId="21" fillId="17" borderId="11" xfId="0" applyFont="1" applyFill="1" applyBorder="1" applyAlignment="1" applyProtection="1">
      <alignment horizontal="center" vertical="center" wrapText="1"/>
    </xf>
    <xf numFmtId="0" fontId="21" fillId="17" borderId="5" xfId="0" applyFont="1" applyFill="1" applyBorder="1" applyAlignment="1" applyProtection="1">
      <alignment horizontal="center" vertical="center" wrapText="1"/>
    </xf>
    <xf numFmtId="0" fontId="21" fillId="6" borderId="11" xfId="0" applyFont="1" applyFill="1" applyBorder="1" applyAlignment="1" applyProtection="1">
      <alignment horizontal="center" vertical="center" wrapText="1"/>
    </xf>
    <xf numFmtId="0" fontId="21" fillId="6" borderId="5" xfId="0" applyFont="1" applyFill="1" applyBorder="1" applyAlignment="1" applyProtection="1">
      <alignment horizontal="center" vertical="center" wrapText="1"/>
    </xf>
    <xf numFmtId="0" fontId="18" fillId="0" borderId="11" xfId="0" applyFont="1" applyFill="1" applyBorder="1" applyAlignment="1" applyProtection="1">
      <alignment horizontal="left" vertical="center" wrapText="1"/>
      <protection locked="0"/>
    </xf>
    <xf numFmtId="0" fontId="18" fillId="0" borderId="5" xfId="0" applyFont="1" applyFill="1" applyBorder="1" applyAlignment="1" applyProtection="1">
      <alignment horizontal="left" vertical="center" wrapText="1"/>
      <protection locked="0"/>
    </xf>
    <xf numFmtId="0" fontId="24" fillId="7" borderId="11" xfId="0" applyFont="1" applyFill="1" applyBorder="1" applyAlignment="1" applyProtection="1">
      <alignment horizontal="left" vertical="center" wrapText="1"/>
      <protection locked="0"/>
    </xf>
    <xf numFmtId="0" fontId="24" fillId="7" borderId="5"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left" vertical="top" wrapText="1"/>
      <protection locked="0"/>
    </xf>
    <xf numFmtId="0" fontId="6" fillId="0" borderId="3" xfId="0" applyFont="1" applyFill="1" applyBorder="1" applyAlignment="1" applyProtection="1">
      <alignment horizontal="left" vertical="top" wrapText="1"/>
      <protection locked="0"/>
    </xf>
    <xf numFmtId="0" fontId="6" fillId="0" borderId="13" xfId="0" applyFont="1" applyFill="1" applyBorder="1" applyAlignment="1" applyProtection="1">
      <alignment horizontal="left" vertical="top" wrapText="1"/>
      <protection locked="0"/>
    </xf>
    <xf numFmtId="1" fontId="6" fillId="3" borderId="11" xfId="28" applyNumberFormat="1" applyFont="1" applyFill="1" applyBorder="1" applyAlignment="1" applyProtection="1">
      <alignment horizontal="center" vertical="center" wrapText="1"/>
      <protection locked="0"/>
    </xf>
    <xf numFmtId="1" fontId="6" fillId="3" borderId="12" xfId="28" applyNumberFormat="1" applyFont="1" applyFill="1" applyBorder="1" applyAlignment="1" applyProtection="1">
      <alignment horizontal="center" vertical="center" wrapText="1"/>
      <protection locked="0"/>
    </xf>
    <xf numFmtId="1" fontId="6" fillId="3" borderId="5" xfId="28" applyNumberFormat="1" applyFont="1" applyFill="1" applyBorder="1" applyAlignment="1" applyProtection="1">
      <alignment horizontal="center" vertical="center" wrapText="1"/>
      <protection locked="0"/>
    </xf>
    <xf numFmtId="0" fontId="6" fillId="3" borderId="4" xfId="0" applyFont="1" applyFill="1" applyBorder="1" applyAlignment="1" applyProtection="1">
      <alignment horizontal="left" vertical="center" wrapText="1"/>
    </xf>
    <xf numFmtId="10" fontId="15" fillId="18" borderId="12" xfId="0" applyNumberFormat="1" applyFont="1" applyFill="1" applyBorder="1" applyAlignment="1" applyProtection="1">
      <alignment horizontal="center"/>
    </xf>
    <xf numFmtId="9" fontId="16" fillId="0" borderId="4" xfId="0" applyNumberFormat="1" applyFont="1" applyFill="1" applyBorder="1" applyProtection="1"/>
  </cellXfs>
  <cellStyles count="42">
    <cellStyle name="Hipervínculo 2" xfId="18" xr:uid="{00000000-0005-0000-0000-000000000000}"/>
    <cellStyle name="Hipervínculo 3" xfId="19" xr:uid="{00000000-0005-0000-0000-000001000000}"/>
    <cellStyle name="Millares" xfId="27" builtinId="3"/>
    <cellStyle name="Millares [0] 2" xfId="1" xr:uid="{00000000-0005-0000-0000-000003000000}"/>
    <cellStyle name="Millares [0] 2 2" xfId="30" xr:uid="{00000000-0005-0000-0000-000004000000}"/>
    <cellStyle name="Millares [0] 2 2 2" xfId="39" xr:uid="{00000000-0005-0000-0000-000005000000}"/>
    <cellStyle name="Millares [0] 2 3" xfId="34" xr:uid="{00000000-0005-0000-0000-000006000000}"/>
    <cellStyle name="Millares 10" xfId="35" xr:uid="{00000000-0005-0000-0000-000007000000}"/>
    <cellStyle name="Millares 11" xfId="41" xr:uid="{00000000-0005-0000-0000-000008000000}"/>
    <cellStyle name="Millares 2" xfId="2" xr:uid="{00000000-0005-0000-0000-000009000000}"/>
    <cellStyle name="Millares 3" xfId="3" xr:uid="{00000000-0005-0000-0000-00000A000000}"/>
    <cellStyle name="Millares 3 2 2" xfId="4" xr:uid="{00000000-0005-0000-0000-00000B000000}"/>
    <cellStyle name="Millares 3 3" xfId="5" xr:uid="{00000000-0005-0000-0000-00000C000000}"/>
    <cellStyle name="Millares 4" xfId="6" xr:uid="{00000000-0005-0000-0000-00000D000000}"/>
    <cellStyle name="Millares 5" xfId="7" xr:uid="{00000000-0005-0000-0000-00000E000000}"/>
    <cellStyle name="Millares 6" xfId="20" xr:uid="{00000000-0005-0000-0000-00000F000000}"/>
    <cellStyle name="Millares 6 2" xfId="32" xr:uid="{00000000-0005-0000-0000-000010000000}"/>
    <cellStyle name="Millares 6 2 2" xfId="40" xr:uid="{00000000-0005-0000-0000-000011000000}"/>
    <cellStyle name="Millares 6 3" xfId="37" xr:uid="{00000000-0005-0000-0000-000012000000}"/>
    <cellStyle name="Millares 7" xfId="29" xr:uid="{00000000-0005-0000-0000-000013000000}"/>
    <cellStyle name="Millares 7 2" xfId="38" xr:uid="{00000000-0005-0000-0000-000014000000}"/>
    <cellStyle name="Millares 8" xfId="33" xr:uid="{00000000-0005-0000-0000-000015000000}"/>
    <cellStyle name="Millares 9" xfId="36" xr:uid="{00000000-0005-0000-0000-000016000000}"/>
    <cellStyle name="Normal" xfId="0" builtinId="0"/>
    <cellStyle name="Normal 2" xfId="8" xr:uid="{00000000-0005-0000-0000-000018000000}"/>
    <cellStyle name="Normal 2 2" xfId="9" xr:uid="{00000000-0005-0000-0000-000019000000}"/>
    <cellStyle name="Normal 2 2 2" xfId="21" xr:uid="{00000000-0005-0000-0000-00001A000000}"/>
    <cellStyle name="Normal 2 24" xfId="10" xr:uid="{00000000-0005-0000-0000-00001B000000}"/>
    <cellStyle name="Normal 2 3" xfId="22" xr:uid="{00000000-0005-0000-0000-00001C000000}"/>
    <cellStyle name="Normal 3" xfId="11" xr:uid="{00000000-0005-0000-0000-00001D000000}"/>
    <cellStyle name="Normal 3 2" xfId="12" xr:uid="{00000000-0005-0000-0000-00001E000000}"/>
    <cellStyle name="Normal 3 3" xfId="23" xr:uid="{00000000-0005-0000-0000-00001F000000}"/>
    <cellStyle name="Normal 4" xfId="13" xr:uid="{00000000-0005-0000-0000-000020000000}"/>
    <cellStyle name="Normal 4 2" xfId="24" xr:uid="{00000000-0005-0000-0000-000021000000}"/>
    <cellStyle name="Normal 4 3" xfId="25" xr:uid="{00000000-0005-0000-0000-000022000000}"/>
    <cellStyle name="Normal 5" xfId="17" xr:uid="{00000000-0005-0000-0000-000023000000}"/>
    <cellStyle name="Normal 5 2" xfId="31" xr:uid="{00000000-0005-0000-0000-000024000000}"/>
    <cellStyle name="Porcentaje" xfId="28" builtinId="5"/>
    <cellStyle name="Porcentaje 2" xfId="14" xr:uid="{00000000-0005-0000-0000-000026000000}"/>
    <cellStyle name="Porcentaje 3" xfId="26" xr:uid="{00000000-0005-0000-0000-000027000000}"/>
    <cellStyle name="Porcentual 4 2" xfId="15" xr:uid="{00000000-0005-0000-0000-000028000000}"/>
    <cellStyle name="Porcentual 5" xfId="16" xr:uid="{00000000-0005-0000-0000-000029000000}"/>
  </cellStyles>
  <dxfs count="12">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bgColor theme="0"/>
        </patternFill>
      </fill>
    </dxf>
    <dxf>
      <fill>
        <patternFill>
          <bgColor rgb="FFFFFF00"/>
        </patternFill>
      </fill>
    </dxf>
    <dxf>
      <fill>
        <patternFill>
          <bgColor theme="0"/>
        </patternFill>
      </fill>
    </dxf>
    <dxf>
      <fill>
        <patternFill>
          <bgColor rgb="FFFF0000"/>
        </patternFill>
      </fill>
    </dxf>
    <dxf>
      <fill>
        <patternFill>
          <bgColor theme="0"/>
        </patternFill>
      </fill>
    </dxf>
    <dxf>
      <fill>
        <patternFill>
          <bgColor rgb="FFFFFF0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Porcentaje</a:t>
            </a:r>
            <a:r>
              <a:rPr lang="es-CO" baseline="0"/>
              <a:t> de atención de egresados por semestre</a:t>
            </a:r>
            <a:endParaRPr lang="es-CO"/>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[1]Hoja1!$B$21:$B$32</c:f>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f>[1]Hoja1!$I$21:$I$32</c:f>
              <c:numCache>
                <c:formatCode>General</c:formatCode>
                <c:ptCount val="12"/>
                <c:pt idx="0">
                  <c:v>7.2748064743138635E-2</c:v>
                </c:pt>
                <c:pt idx="1">
                  <c:v>0.11594689968072593</c:v>
                </c:pt>
                <c:pt idx="2">
                  <c:v>6.2112561174551384E-2</c:v>
                </c:pt>
                <c:pt idx="3">
                  <c:v>0.11378310458148076</c:v>
                </c:pt>
                <c:pt idx="4">
                  <c:v>6.5349658228798915E-2</c:v>
                </c:pt>
                <c:pt idx="5">
                  <c:v>0.10083385372662822</c:v>
                </c:pt>
                <c:pt idx="6">
                  <c:v>6.5887834219950633E-2</c:v>
                </c:pt>
                <c:pt idx="7">
                  <c:v>0.12842769777076346</c:v>
                </c:pt>
                <c:pt idx="8">
                  <c:v>0.11203212019168501</c:v>
                </c:pt>
                <c:pt idx="9">
                  <c:v>9.9236170999137618E-2</c:v>
                </c:pt>
                <c:pt idx="10">
                  <c:v>0.11858671462975948</c:v>
                </c:pt>
                <c:pt idx="11">
                  <c:v>0.10655593379504637</c:v>
                </c:pt>
              </c:numCache>
            </c:numRef>
          </c:val>
          <c:extLst>
            <c:ext xmlns:c16="http://schemas.microsoft.com/office/drawing/2014/chart" uri="{C3380CC4-5D6E-409C-BE32-E72D297353CC}">
              <c16:uniqueId val="{00000000-DC7B-4191-BD7E-BAA48978CF0F}"/>
            </c:ext>
          </c:extLst>
        </c:ser>
        <c:ser>
          <c:idx val="1"/>
          <c:order val="1"/>
          <c:spPr>
            <a:solidFill>
              <a:schemeClr val="accent2"/>
            </a:solidFill>
            <a:ln>
              <a:noFill/>
            </a:ln>
            <a:effectLst/>
          </c:spPr>
          <c:invertIfNegative val="0"/>
          <c:cat>
            <c:strRef>
              <c:f>[1]Hoja1!$B$21:$B$32</c:f>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f>[1]Hoja1!$J$21:$J$32</c:f>
              <c:numCache>
                <c:formatCode>General</c:formatCode>
                <c:ptCount val="12"/>
              </c:numCache>
            </c:numRef>
          </c:val>
          <c:extLst>
            <c:ext xmlns:c16="http://schemas.microsoft.com/office/drawing/2014/chart" uri="{C3380CC4-5D6E-409C-BE32-E72D297353CC}">
              <c16:uniqueId val="{00000001-DC7B-4191-BD7E-BAA48978CF0F}"/>
            </c:ext>
          </c:extLst>
        </c:ser>
        <c:dLbls>
          <c:showLegendKey val="0"/>
          <c:showVal val="0"/>
          <c:showCatName val="0"/>
          <c:showSerName val="0"/>
          <c:showPercent val="0"/>
          <c:showBubbleSize val="0"/>
        </c:dLbls>
        <c:gapWidth val="150"/>
        <c:axId val="1303144831"/>
        <c:axId val="1303153151"/>
      </c:barChart>
      <c:lineChart>
        <c:grouping val="standard"/>
        <c:varyColors val="0"/>
        <c:ser>
          <c:idx val="2"/>
          <c:order val="2"/>
          <c:spPr>
            <a:ln w="28575" cap="rnd">
              <a:solidFill>
                <a:schemeClr val="accent3"/>
              </a:solidFill>
              <a:round/>
            </a:ln>
            <a:effectLst/>
          </c:spPr>
          <c:marker>
            <c:symbol val="none"/>
          </c:marker>
          <c:cat>
            <c:strRef>
              <c:f>[1]Hoja1!$B$21:$B$32</c:f>
              <c:strCache>
                <c:ptCount val="12"/>
                <c:pt idx="0">
                  <c:v>2016-1</c:v>
                </c:pt>
                <c:pt idx="1">
                  <c:v>2016-2</c:v>
                </c:pt>
                <c:pt idx="2">
                  <c:v>2017-1</c:v>
                </c:pt>
                <c:pt idx="3">
                  <c:v>2017-2</c:v>
                </c:pt>
                <c:pt idx="4">
                  <c:v>2018-1</c:v>
                </c:pt>
                <c:pt idx="5">
                  <c:v>2018-2</c:v>
                </c:pt>
                <c:pt idx="6">
                  <c:v>2019-1</c:v>
                </c:pt>
                <c:pt idx="7">
                  <c:v>2019-2</c:v>
                </c:pt>
                <c:pt idx="8">
                  <c:v>2020-1</c:v>
                </c:pt>
                <c:pt idx="9">
                  <c:v>2020-2</c:v>
                </c:pt>
                <c:pt idx="10">
                  <c:v>2021-1</c:v>
                </c:pt>
                <c:pt idx="11">
                  <c:v>2021-2</c:v>
                </c:pt>
              </c:strCache>
            </c:strRef>
          </c:cat>
          <c:val>
            <c:numRef>
              <c:f>[1]Hoja1!$K$21:$K$32</c:f>
              <c:numCache>
                <c:formatCode>General</c:formatCode>
                <c:ptCount val="12"/>
              </c:numCache>
            </c:numRef>
          </c:val>
          <c:smooth val="0"/>
          <c:extLst>
            <c:ext xmlns:c16="http://schemas.microsoft.com/office/drawing/2014/chart" uri="{C3380CC4-5D6E-409C-BE32-E72D297353CC}">
              <c16:uniqueId val="{00000002-DC7B-4191-BD7E-BAA48978CF0F}"/>
            </c:ext>
          </c:extLst>
        </c:ser>
        <c:dLbls>
          <c:showLegendKey val="0"/>
          <c:showVal val="0"/>
          <c:showCatName val="0"/>
          <c:showSerName val="0"/>
          <c:showPercent val="0"/>
          <c:showBubbleSize val="0"/>
        </c:dLbls>
        <c:marker val="1"/>
        <c:smooth val="0"/>
        <c:axId val="1303144831"/>
        <c:axId val="1303153151"/>
      </c:lineChart>
      <c:catAx>
        <c:axId val="130314483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03153151"/>
        <c:crosses val="autoZero"/>
        <c:auto val="1"/>
        <c:lblAlgn val="ctr"/>
        <c:lblOffset val="100"/>
        <c:noMultiLvlLbl val="0"/>
      </c:catAx>
      <c:valAx>
        <c:axId val="13031531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303144831"/>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s-CO" b="1"/>
              <a:t>IMPACTO</a:t>
            </a:r>
            <a:r>
              <a:rPr lang="es-CO" b="1" baseline="0"/>
              <a:t> DE LA FORMACIÓN </a:t>
            </a:r>
            <a:endParaRPr lang="es-CO" b="1"/>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3"/>
          <c:order val="3"/>
          <c:tx>
            <c:strRef>
              <c:f>'Ficha 2- SEMESTRAL'!$F$21</c:f>
              <c:strCache>
                <c:ptCount val="1"/>
                <c:pt idx="0">
                  <c:v>2019-1</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2- SEMESTRAL'!$B$22:$B$24</c:f>
              <c:strCache>
                <c:ptCount val="3"/>
                <c:pt idx="0">
                  <c:v> En cuanto el aprendizaje </c:v>
                </c:pt>
                <c:pt idx="1">
                  <c:v> Pertinencia </c:v>
                </c:pt>
                <c:pt idx="2">
                  <c:v> TOTAL EVALUACION DE IMPACTO  </c:v>
                </c:pt>
              </c:strCache>
            </c:strRef>
          </c:cat>
          <c:val>
            <c:numRef>
              <c:f>'Ficha 2- SEMESTRAL'!$F$22:$F$24</c:f>
              <c:numCache>
                <c:formatCode>0%</c:formatCode>
                <c:ptCount val="3"/>
                <c:pt idx="0">
                  <c:v>0.87</c:v>
                </c:pt>
                <c:pt idx="1">
                  <c:v>0.87</c:v>
                </c:pt>
                <c:pt idx="2">
                  <c:v>0.87</c:v>
                </c:pt>
              </c:numCache>
            </c:numRef>
          </c:val>
          <c:extLst>
            <c:ext xmlns:c16="http://schemas.microsoft.com/office/drawing/2014/chart" uri="{C3380CC4-5D6E-409C-BE32-E72D297353CC}">
              <c16:uniqueId val="{00000003-CE93-4C9A-BB0D-18EB54DCB6DE}"/>
            </c:ext>
          </c:extLst>
        </c:ser>
        <c:ser>
          <c:idx val="4"/>
          <c:order val="4"/>
          <c:tx>
            <c:strRef>
              <c:f>'Ficha 2- SEMESTRAL'!$G$21</c:f>
              <c:strCache>
                <c:ptCount val="1"/>
                <c:pt idx="0">
                  <c:v>2019-2</c:v>
                </c:pt>
              </c:strCache>
            </c:strRef>
          </c:tx>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6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2- SEMESTRAL'!$B$22:$B$24</c:f>
              <c:strCache>
                <c:ptCount val="3"/>
                <c:pt idx="0">
                  <c:v> En cuanto el aprendizaje </c:v>
                </c:pt>
                <c:pt idx="1">
                  <c:v> Pertinencia </c:v>
                </c:pt>
                <c:pt idx="2">
                  <c:v> TOTAL EVALUACION DE IMPACTO  </c:v>
                </c:pt>
              </c:strCache>
            </c:strRef>
          </c:cat>
          <c:val>
            <c:numRef>
              <c:f>'Ficha 2- SEMESTRAL'!$G$22:$G$24</c:f>
              <c:numCache>
                <c:formatCode>0%</c:formatCode>
                <c:ptCount val="3"/>
                <c:pt idx="0">
                  <c:v>0.87</c:v>
                </c:pt>
                <c:pt idx="1">
                  <c:v>0.87</c:v>
                </c:pt>
                <c:pt idx="2">
                  <c:v>0.87</c:v>
                </c:pt>
              </c:numCache>
            </c:numRef>
          </c:val>
          <c:extLst>
            <c:ext xmlns:c16="http://schemas.microsoft.com/office/drawing/2014/chart" uri="{C3380CC4-5D6E-409C-BE32-E72D297353CC}">
              <c16:uniqueId val="{00000004-CE93-4C9A-BB0D-18EB54DCB6DE}"/>
            </c:ext>
          </c:extLst>
        </c:ser>
        <c:ser>
          <c:idx val="5"/>
          <c:order val="5"/>
          <c:tx>
            <c:strRef>
              <c:f>'Ficha 2- SEMESTRAL'!$H$21</c:f>
              <c:strCache>
                <c:ptCount val="1"/>
                <c:pt idx="0">
                  <c:v>2020-1</c:v>
                </c:pt>
              </c:strCache>
            </c:strRef>
          </c:tx>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2- SEMESTRAL'!$B$22:$B$24</c:f>
              <c:strCache>
                <c:ptCount val="3"/>
                <c:pt idx="0">
                  <c:v> En cuanto el aprendizaje </c:v>
                </c:pt>
                <c:pt idx="1">
                  <c:v> Pertinencia </c:v>
                </c:pt>
                <c:pt idx="2">
                  <c:v> TOTAL EVALUACION DE IMPACTO  </c:v>
                </c:pt>
              </c:strCache>
            </c:strRef>
          </c:cat>
          <c:val>
            <c:numRef>
              <c:f>'Ficha 2- SEMESTRAL'!$H$22:$H$24</c:f>
              <c:numCache>
                <c:formatCode>0%</c:formatCode>
                <c:ptCount val="3"/>
                <c:pt idx="0">
                  <c:v>0.91</c:v>
                </c:pt>
                <c:pt idx="1">
                  <c:v>0.83</c:v>
                </c:pt>
                <c:pt idx="2">
                  <c:v>0.87</c:v>
                </c:pt>
              </c:numCache>
            </c:numRef>
          </c:val>
          <c:extLst>
            <c:ext xmlns:c16="http://schemas.microsoft.com/office/drawing/2014/chart" uri="{C3380CC4-5D6E-409C-BE32-E72D297353CC}">
              <c16:uniqueId val="{00000005-CE93-4C9A-BB0D-18EB54DCB6DE}"/>
            </c:ext>
          </c:extLst>
        </c:ser>
        <c:ser>
          <c:idx val="6"/>
          <c:order val="6"/>
          <c:tx>
            <c:strRef>
              <c:f>'Ficha 2- SEMESTRAL'!$I$21</c:f>
              <c:strCache>
                <c:ptCount val="1"/>
                <c:pt idx="0">
                  <c:v>2020-2</c:v>
                </c:pt>
              </c:strCache>
            </c:strRef>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2- SEMESTRAL'!$B$22:$B$24</c:f>
              <c:strCache>
                <c:ptCount val="3"/>
                <c:pt idx="0">
                  <c:v> En cuanto el aprendizaje </c:v>
                </c:pt>
                <c:pt idx="1">
                  <c:v> Pertinencia </c:v>
                </c:pt>
                <c:pt idx="2">
                  <c:v> TOTAL EVALUACION DE IMPACTO  </c:v>
                </c:pt>
              </c:strCache>
            </c:strRef>
          </c:cat>
          <c:val>
            <c:numRef>
              <c:f>'Ficha 2- SEMESTRAL'!$I$22:$I$24</c:f>
              <c:numCache>
                <c:formatCode>0%</c:formatCode>
                <c:ptCount val="3"/>
                <c:pt idx="0">
                  <c:v>0.92</c:v>
                </c:pt>
                <c:pt idx="1">
                  <c:v>0.94</c:v>
                </c:pt>
                <c:pt idx="2">
                  <c:v>0.92999999999999994</c:v>
                </c:pt>
              </c:numCache>
            </c:numRef>
          </c:val>
          <c:extLst>
            <c:ext xmlns:c16="http://schemas.microsoft.com/office/drawing/2014/chart" uri="{C3380CC4-5D6E-409C-BE32-E72D297353CC}">
              <c16:uniqueId val="{00000006-CE93-4C9A-BB0D-18EB54DCB6DE}"/>
            </c:ext>
          </c:extLst>
        </c:ser>
        <c:ser>
          <c:idx val="7"/>
          <c:order val="7"/>
          <c:tx>
            <c:strRef>
              <c:f>'Ficha 2- SEMESTRAL'!$J$21</c:f>
              <c:strCache>
                <c:ptCount val="1"/>
                <c:pt idx="0">
                  <c:v>2021-1</c:v>
                </c:pt>
              </c:strCache>
            </c:strRef>
          </c:tx>
          <c:spPr>
            <a:solidFill>
              <a:schemeClr val="accent2">
                <a:lumMod val="60000"/>
              </a:schemeClr>
            </a:solidFill>
            <a:ln>
              <a:noFill/>
            </a:ln>
            <a:effectLst/>
          </c:spPr>
          <c:invertIfNegative val="0"/>
          <c:cat>
            <c:strRef>
              <c:f>'Ficha 2- SEMESTRAL'!$B$22:$B$24</c:f>
              <c:strCache>
                <c:ptCount val="3"/>
                <c:pt idx="0">
                  <c:v> En cuanto el aprendizaje </c:v>
                </c:pt>
                <c:pt idx="1">
                  <c:v> Pertinencia </c:v>
                </c:pt>
                <c:pt idx="2">
                  <c:v> TOTAL EVALUACION DE IMPACTO  </c:v>
                </c:pt>
              </c:strCache>
            </c:strRef>
          </c:cat>
          <c:val>
            <c:numRef>
              <c:f>'Ficha 2- SEMESTRAL'!$J$22:$J$24</c:f>
              <c:numCache>
                <c:formatCode>0%</c:formatCode>
                <c:ptCount val="3"/>
                <c:pt idx="0">
                  <c:v>0.9</c:v>
                </c:pt>
                <c:pt idx="1">
                  <c:v>0.98</c:v>
                </c:pt>
                <c:pt idx="2">
                  <c:v>0.94</c:v>
                </c:pt>
              </c:numCache>
            </c:numRef>
          </c:val>
          <c:extLst>
            <c:ext xmlns:c16="http://schemas.microsoft.com/office/drawing/2014/chart" uri="{C3380CC4-5D6E-409C-BE32-E72D297353CC}">
              <c16:uniqueId val="{00000001-F340-4FF3-99E3-51D8CAACB2A5}"/>
            </c:ext>
          </c:extLst>
        </c:ser>
        <c:ser>
          <c:idx val="8"/>
          <c:order val="8"/>
          <c:tx>
            <c:strRef>
              <c:f>'Ficha 2- SEMESTRAL'!$K$21</c:f>
              <c:strCache>
                <c:ptCount val="1"/>
                <c:pt idx="0">
                  <c:v>2021-2</c:v>
                </c:pt>
              </c:strCache>
            </c:strRef>
          </c:tx>
          <c:spPr>
            <a:solidFill>
              <a:schemeClr val="accent3">
                <a:lumMod val="60000"/>
              </a:schemeClr>
            </a:solidFill>
            <a:ln>
              <a:noFill/>
            </a:ln>
            <a:effectLst/>
          </c:spPr>
          <c:invertIfNegative val="0"/>
          <c:cat>
            <c:strRef>
              <c:f>'Ficha 2- SEMESTRAL'!$B$22:$B$24</c:f>
              <c:strCache>
                <c:ptCount val="3"/>
                <c:pt idx="0">
                  <c:v> En cuanto el aprendizaje </c:v>
                </c:pt>
                <c:pt idx="1">
                  <c:v> Pertinencia </c:v>
                </c:pt>
                <c:pt idx="2">
                  <c:v> TOTAL EVALUACION DE IMPACTO  </c:v>
                </c:pt>
              </c:strCache>
            </c:strRef>
          </c:cat>
          <c:val>
            <c:numRef>
              <c:f>'Ficha 2- SEMESTRAL'!$K$22:$K$24</c:f>
              <c:numCache>
                <c:formatCode>0%</c:formatCode>
                <c:ptCount val="3"/>
                <c:pt idx="0">
                  <c:v>0.92</c:v>
                </c:pt>
                <c:pt idx="1">
                  <c:v>0.92</c:v>
                </c:pt>
                <c:pt idx="2">
                  <c:v>0.92</c:v>
                </c:pt>
              </c:numCache>
            </c:numRef>
          </c:val>
          <c:extLst>
            <c:ext xmlns:c16="http://schemas.microsoft.com/office/drawing/2014/chart" uri="{C3380CC4-5D6E-409C-BE32-E72D297353CC}">
              <c16:uniqueId val="{00000002-F340-4FF3-99E3-51D8CAACB2A5}"/>
            </c:ext>
          </c:extLst>
        </c:ser>
        <c:dLbls>
          <c:showLegendKey val="0"/>
          <c:showVal val="0"/>
          <c:showCatName val="0"/>
          <c:showSerName val="0"/>
          <c:showPercent val="0"/>
          <c:showBubbleSize val="0"/>
        </c:dLbls>
        <c:gapWidth val="219"/>
        <c:axId val="1245613280"/>
        <c:axId val="1245615360"/>
        <c:extLst>
          <c:ext xmlns:c15="http://schemas.microsoft.com/office/drawing/2012/chart" uri="{02D57815-91ED-43cb-92C2-25804820EDAC}">
            <c15:filteredBarSeries>
              <c15:ser>
                <c:idx val="0"/>
                <c:order val="0"/>
                <c:tx>
                  <c:strRef>
                    <c:extLst>
                      <c:ext uri="{02D57815-91ED-43cb-92C2-25804820EDAC}">
                        <c15:formulaRef>
                          <c15:sqref>'Ficha 2- SEMESTRAL'!$C$21</c15:sqref>
                        </c15:formulaRef>
                      </c:ext>
                    </c:extLst>
                    <c:strCache>
                      <c:ptCount val="1"/>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uri="{02D57815-91ED-43cb-92C2-25804820EDAC}">
                        <c15:formulaRef>
                          <c15:sqref>'Ficha 2- SEMESTRAL'!$B$22:$B$24</c15:sqref>
                        </c15:formulaRef>
                      </c:ext>
                    </c:extLst>
                    <c:strCache>
                      <c:ptCount val="3"/>
                      <c:pt idx="0">
                        <c:v> En cuanto el aprendizaje </c:v>
                      </c:pt>
                      <c:pt idx="1">
                        <c:v> Pertinencia </c:v>
                      </c:pt>
                      <c:pt idx="2">
                        <c:v> TOTAL EVALUACION DE IMPACTO  </c:v>
                      </c:pt>
                    </c:strCache>
                  </c:strRef>
                </c:cat>
                <c:val>
                  <c:numRef>
                    <c:extLst>
                      <c:ext uri="{02D57815-91ED-43cb-92C2-25804820EDAC}">
                        <c15:formulaRef>
                          <c15:sqref>'Ficha 2- SEMESTRAL'!$C$22:$C$24</c15:sqref>
                        </c15:formulaRef>
                      </c:ext>
                    </c:extLst>
                    <c:numCache>
                      <c:formatCode>_(* #,##0_);_(* \(#,##0\);_(* "-"??_);_(@_)</c:formatCode>
                      <c:ptCount val="3"/>
                    </c:numCache>
                  </c:numRef>
                </c:val>
                <c:extLst>
                  <c:ext xmlns:c16="http://schemas.microsoft.com/office/drawing/2014/chart" uri="{C3380CC4-5D6E-409C-BE32-E72D297353CC}">
                    <c16:uniqueId val="{00000000-CE93-4C9A-BB0D-18EB54DCB6DE}"/>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'Ficha 2- SEMESTRAL'!$D$21</c15:sqref>
                        </c15:formulaRef>
                      </c:ext>
                    </c:extLst>
                    <c:strCache>
                      <c:ptCount val="1"/>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xmlns:c15="http://schemas.microsoft.com/office/drawing/2012/chart">
                      <c:ext xmlns:c15="http://schemas.microsoft.com/office/drawing/2012/chart" uri="{02D57815-91ED-43cb-92C2-25804820EDAC}">
                        <c15:formulaRef>
                          <c15:sqref>'Ficha 2- SEMESTRAL'!$B$22:$B$24</c15:sqref>
                        </c15:formulaRef>
                      </c:ext>
                    </c:extLst>
                    <c:strCache>
                      <c:ptCount val="3"/>
                      <c:pt idx="0">
                        <c:v> En cuanto el aprendizaje </c:v>
                      </c:pt>
                      <c:pt idx="1">
                        <c:v> Pertinencia </c:v>
                      </c:pt>
                      <c:pt idx="2">
                        <c:v> TOTAL EVALUACION DE IMPACTO  </c:v>
                      </c:pt>
                    </c:strCache>
                  </c:strRef>
                </c:cat>
                <c:val>
                  <c:numRef>
                    <c:extLst xmlns:c15="http://schemas.microsoft.com/office/drawing/2012/chart">
                      <c:ext xmlns:c15="http://schemas.microsoft.com/office/drawing/2012/chart" uri="{02D57815-91ED-43cb-92C2-25804820EDAC}">
                        <c15:formulaRef>
                          <c15:sqref>'Ficha 2- SEMESTRAL'!$D$22:$D$24</c15:sqref>
                        </c15:formulaRef>
                      </c:ext>
                    </c:extLst>
                    <c:numCache>
                      <c:formatCode>_(* #,##0_);_(* \(#,##0\);_(* "-"??_);_(@_)</c:formatCode>
                      <c:ptCount val="3"/>
                    </c:numCache>
                  </c:numRef>
                </c:val>
                <c:extLst xmlns:c15="http://schemas.microsoft.com/office/drawing/2012/chart">
                  <c:ext xmlns:c16="http://schemas.microsoft.com/office/drawing/2014/chart" uri="{C3380CC4-5D6E-409C-BE32-E72D297353CC}">
                    <c16:uniqueId val="{00000001-CE93-4C9A-BB0D-18EB54DCB6DE}"/>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'Ficha 2- SEMESTRAL'!$E$21</c15:sqref>
                        </c15:formulaRef>
                      </c:ext>
                    </c:extLst>
                    <c:strCache>
                      <c:ptCount val="1"/>
                    </c:strCache>
                  </c:strRef>
                </c:tx>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8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xmlns:c15="http://schemas.microsoft.com/office/drawing/2012/chart">
                      <c:ext xmlns:c15="http://schemas.microsoft.com/office/drawing/2012/chart" uri="{02D57815-91ED-43cb-92C2-25804820EDAC}">
                        <c15:formulaRef>
                          <c15:sqref>'Ficha 2- SEMESTRAL'!$B$22:$B$24</c15:sqref>
                        </c15:formulaRef>
                      </c:ext>
                    </c:extLst>
                    <c:strCache>
                      <c:ptCount val="3"/>
                      <c:pt idx="0">
                        <c:v> En cuanto el aprendizaje </c:v>
                      </c:pt>
                      <c:pt idx="1">
                        <c:v> Pertinencia </c:v>
                      </c:pt>
                      <c:pt idx="2">
                        <c:v> TOTAL EVALUACION DE IMPACTO  </c:v>
                      </c:pt>
                    </c:strCache>
                  </c:strRef>
                </c:cat>
                <c:val>
                  <c:numRef>
                    <c:extLst xmlns:c15="http://schemas.microsoft.com/office/drawing/2012/chart">
                      <c:ext xmlns:c15="http://schemas.microsoft.com/office/drawing/2012/chart" uri="{02D57815-91ED-43cb-92C2-25804820EDAC}">
                        <c15:formulaRef>
                          <c15:sqref>'Ficha 2- SEMESTRAL'!$E$22:$E$24</c15:sqref>
                        </c15:formulaRef>
                      </c:ext>
                    </c:extLst>
                    <c:numCache>
                      <c:formatCode>_(* #,##0_);_(* \(#,##0\);_(* "-"??_);_(@_)</c:formatCode>
                      <c:ptCount val="3"/>
                    </c:numCache>
                  </c:numRef>
                </c:val>
                <c:extLst xmlns:c15="http://schemas.microsoft.com/office/drawing/2012/chart">
                  <c:ext xmlns:c16="http://schemas.microsoft.com/office/drawing/2014/chart" uri="{C3380CC4-5D6E-409C-BE32-E72D297353CC}">
                    <c16:uniqueId val="{00000002-CE93-4C9A-BB0D-18EB54DCB6DE}"/>
                  </c:ext>
                </c:extLst>
              </c15:ser>
            </c15:filteredBarSeries>
          </c:ext>
        </c:extLst>
      </c:barChart>
      <c:catAx>
        <c:axId val="124561328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245615360"/>
        <c:crosses val="autoZero"/>
        <c:auto val="1"/>
        <c:lblAlgn val="ctr"/>
        <c:lblOffset val="100"/>
        <c:noMultiLvlLbl val="0"/>
      </c:catAx>
      <c:valAx>
        <c:axId val="1245615360"/>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s-CO"/>
          </a:p>
        </c:txPr>
        <c:crossAx val="124561328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CO"/>
              <a:t>Impacto</a:t>
            </a:r>
            <a:r>
              <a:rPr lang="es-CO" baseline="0"/>
              <a:t> de la RSU</a:t>
            </a:r>
            <a:endParaRPr lang="es-CO"/>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CO"/>
        </a:p>
      </c:txPr>
    </c:title>
    <c:autoTitleDeleted val="0"/>
    <c:plotArea>
      <c:layout/>
      <c:barChart>
        <c:barDir val="col"/>
        <c:grouping val="clustered"/>
        <c:varyColors val="0"/>
        <c:ser>
          <c:idx val="3"/>
          <c:order val="3"/>
          <c:tx>
            <c:strRef>
              <c:f>'Ficha 2- SEMESTRAL'!$F$32</c:f>
              <c:strCache>
                <c:ptCount val="1"/>
                <c:pt idx="0">
                  <c:v>2019-1</c:v>
                </c:pt>
              </c:strCache>
            </c:strRef>
          </c:tx>
          <c:spPr>
            <a:solidFill>
              <a:schemeClr val="accent4">
                <a:alpha val="85000"/>
              </a:schemeClr>
            </a:solidFill>
            <a:ln w="9525" cap="flat" cmpd="sng" algn="ctr">
              <a:solidFill>
                <a:schemeClr val="lt1">
                  <a:alpha val="50000"/>
                </a:schemeClr>
              </a:solidFill>
              <a:round/>
            </a:ln>
            <a:effectLst/>
          </c:spPr>
          <c:invertIfNegative val="0"/>
          <c:dLbls>
            <c:dLbl>
              <c:idx val="0"/>
              <c:layout>
                <c:manualLayout>
                  <c:x val="-2.116744126643312E-18"/>
                  <c:y val="5.0563473528747955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43D8-4E0F-9C1C-38A133C20566}"/>
                </c:ext>
              </c:extLst>
            </c:dLbl>
            <c:dLbl>
              <c:idx val="1"/>
              <c:layout>
                <c:manualLayout>
                  <c:x val="0"/>
                  <c:y val="5.0563473528748423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43D8-4E0F-9C1C-38A133C20566}"/>
                </c:ext>
              </c:extLst>
            </c:dLbl>
            <c:dLbl>
              <c:idx val="2"/>
              <c:layout>
                <c:manualLayout>
                  <c:x val="0"/>
                  <c:y val="3.585520173249618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43D8-4E0F-9C1C-38A133C20566}"/>
                </c:ext>
              </c:extLst>
            </c:dLbl>
            <c:dLbl>
              <c:idx val="3"/>
              <c:layout>
                <c:manualLayout>
                  <c:x val="-6.7900450176106624E-17"/>
                  <c:y val="2.556430446194216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43D8-4E0F-9C1C-38A133C20566}"/>
                </c:ext>
              </c:extLst>
            </c:dLbl>
            <c:dLbl>
              <c:idx val="4"/>
              <c:layout>
                <c:manualLayout>
                  <c:x val="0"/>
                  <c:y val="3.582071471835251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43D8-4E0F-9C1C-38A133C20566}"/>
                </c:ext>
              </c:extLst>
            </c:dLbl>
            <c:dLbl>
              <c:idx val="5"/>
              <c:layout>
                <c:manualLayout>
                  <c:x val="0"/>
                  <c:y val="3.069250959014729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43D8-4E0F-9C1C-38A133C20566}"/>
                </c:ext>
              </c:extLst>
            </c:dLbl>
            <c:dLbl>
              <c:idx val="6"/>
              <c:layout>
                <c:manualLayout>
                  <c:x val="0"/>
                  <c:y val="3.582071471835251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5-43D8-4E0F-9C1C-38A133C20566}"/>
                </c:ext>
              </c:extLst>
            </c:dLbl>
            <c:dLbl>
              <c:idx val="7"/>
              <c:layout>
                <c:manualLayout>
                  <c:x val="-1.3580090035221325E-16"/>
                  <c:y val="4.094891984655759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8-43D8-4E0F-9C1C-38A133C2056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SEMESTRAL'!$F$33:$F$40</c:f>
              <c:numCache>
                <c:formatCode>0%</c:formatCode>
                <c:ptCount val="8"/>
                <c:pt idx="0">
                  <c:v>0.83</c:v>
                </c:pt>
                <c:pt idx="1">
                  <c:v>0.92</c:v>
                </c:pt>
                <c:pt idx="2">
                  <c:v>0.83</c:v>
                </c:pt>
                <c:pt idx="3">
                  <c:v>0.33</c:v>
                </c:pt>
                <c:pt idx="4">
                  <c:v>0.83</c:v>
                </c:pt>
                <c:pt idx="5">
                  <c:v>0.67</c:v>
                </c:pt>
                <c:pt idx="6">
                  <c:v>0.83</c:v>
                </c:pt>
                <c:pt idx="7">
                  <c:v>0.83</c:v>
                </c:pt>
              </c:numCache>
            </c:numRef>
          </c:val>
          <c:extLst>
            <c:ext xmlns:c16="http://schemas.microsoft.com/office/drawing/2014/chart" uri="{C3380CC4-5D6E-409C-BE32-E72D297353CC}">
              <c16:uniqueId val="{00000003-B317-4E17-B3BD-B5C148832AB1}"/>
            </c:ext>
          </c:extLst>
        </c:ser>
        <c:ser>
          <c:idx val="4"/>
          <c:order val="4"/>
          <c:tx>
            <c:strRef>
              <c:f>'Ficha 2- SEMESTRAL'!$G$32</c:f>
              <c:strCache>
                <c:ptCount val="1"/>
                <c:pt idx="0">
                  <c:v>2019-2</c:v>
                </c:pt>
              </c:strCache>
            </c:strRef>
          </c:tx>
          <c:spPr>
            <a:solidFill>
              <a:schemeClr val="accent5">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SEMESTRAL'!$G$33:$G$40</c:f>
              <c:numCache>
                <c:formatCode>General</c:formatCode>
                <c:ptCount val="8"/>
              </c:numCache>
            </c:numRef>
          </c:val>
          <c:extLst>
            <c:ext xmlns:c16="http://schemas.microsoft.com/office/drawing/2014/chart" uri="{C3380CC4-5D6E-409C-BE32-E72D297353CC}">
              <c16:uniqueId val="{00000004-B317-4E17-B3BD-B5C148832AB1}"/>
            </c:ext>
          </c:extLst>
        </c:ser>
        <c:ser>
          <c:idx val="5"/>
          <c:order val="5"/>
          <c:tx>
            <c:strRef>
              <c:f>'Ficha 2- SEMESTRAL'!$H$32</c:f>
              <c:strCache>
                <c:ptCount val="1"/>
                <c:pt idx="0">
                  <c:v>2020-1</c:v>
                </c:pt>
              </c:strCache>
            </c:strRef>
          </c:tx>
          <c:spPr>
            <a:solidFill>
              <a:schemeClr val="accent6">
                <a:alpha val="85000"/>
              </a:schemeClr>
            </a:solidFill>
            <a:ln w="9525" cap="flat" cmpd="sng" algn="ctr">
              <a:solidFill>
                <a:schemeClr val="lt1">
                  <a:alpha val="50000"/>
                </a:schemeClr>
              </a:solidFill>
              <a:round/>
            </a:ln>
            <a:effectLst/>
          </c:spPr>
          <c:invertIfNegative val="0"/>
          <c:dLbls>
            <c:dLbl>
              <c:idx val="0"/>
              <c:layout>
                <c:manualLayout>
                  <c:x val="0"/>
                  <c:y val="2.5588916939289025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43D8-4E0F-9C1C-38A133C20566}"/>
                </c:ext>
              </c:extLst>
            </c:dLbl>
            <c:dLbl>
              <c:idx val="1"/>
              <c:layout>
                <c:manualLayout>
                  <c:x val="-3.3867906026292991E-17"/>
                  <c:y val="3.072205933589258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43D8-4E0F-9C1C-38A133C20566}"/>
                </c:ext>
              </c:extLst>
            </c:dLbl>
            <c:dLbl>
              <c:idx val="2"/>
              <c:layout>
                <c:manualLayout>
                  <c:x val="-3.3950225088053312E-17"/>
                  <c:y val="3.582071471835251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43D8-4E0F-9C1C-38A133C20566}"/>
                </c:ext>
              </c:extLst>
            </c:dLbl>
            <c:dLbl>
              <c:idx val="3"/>
              <c:layout>
                <c:manualLayout>
                  <c:x val="0"/>
                  <c:y val="3.069250959014738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43D8-4E0F-9C1C-38A133C20566}"/>
                </c:ext>
              </c:extLst>
            </c:dLbl>
            <c:dLbl>
              <c:idx val="4"/>
              <c:layout>
                <c:manualLayout>
                  <c:x val="-6.7900450176106624E-17"/>
                  <c:y val="3.582071471835251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0-43D8-4E0F-9C1C-38A133C20566}"/>
                </c:ext>
              </c:extLst>
            </c:dLbl>
            <c:dLbl>
              <c:idx val="5"/>
              <c:layout>
                <c:manualLayout>
                  <c:x val="-1.3580090035221325E-16"/>
                  <c:y val="4.094891984655764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3D8-4E0F-9C1C-38A133C20566}"/>
                </c:ext>
              </c:extLst>
            </c:dLbl>
            <c:dLbl>
              <c:idx val="6"/>
              <c:layout>
                <c:manualLayout>
                  <c:x val="0"/>
                  <c:y val="1.530789420553195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6-43D8-4E0F-9C1C-38A133C20566}"/>
                </c:ext>
              </c:extLst>
            </c:dLbl>
            <c:dLbl>
              <c:idx val="7"/>
              <c:layout>
                <c:manualLayout>
                  <c:x val="0"/>
                  <c:y val="3.0692509590147386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9-43D8-4E0F-9C1C-38A133C2056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SEMESTRAL'!$H$33:$H$40</c:f>
              <c:numCache>
                <c:formatCode>0%</c:formatCode>
                <c:ptCount val="8"/>
                <c:pt idx="0">
                  <c:v>0.85</c:v>
                </c:pt>
                <c:pt idx="1">
                  <c:v>0.92</c:v>
                </c:pt>
                <c:pt idx="2">
                  <c:v>0.85</c:v>
                </c:pt>
                <c:pt idx="3">
                  <c:v>0.64</c:v>
                </c:pt>
                <c:pt idx="4">
                  <c:v>0.95</c:v>
                </c:pt>
                <c:pt idx="5">
                  <c:v>0.8</c:v>
                </c:pt>
                <c:pt idx="6">
                  <c:v>0.85</c:v>
                </c:pt>
                <c:pt idx="7">
                  <c:v>0.95</c:v>
                </c:pt>
              </c:numCache>
            </c:numRef>
          </c:val>
          <c:extLst>
            <c:ext xmlns:c16="http://schemas.microsoft.com/office/drawing/2014/chart" uri="{C3380CC4-5D6E-409C-BE32-E72D297353CC}">
              <c16:uniqueId val="{00000005-B317-4E17-B3BD-B5C148832AB1}"/>
            </c:ext>
          </c:extLst>
        </c:ser>
        <c:ser>
          <c:idx val="6"/>
          <c:order val="6"/>
          <c:tx>
            <c:strRef>
              <c:f>'Ficha 2- SEMESTRAL'!$I$32</c:f>
              <c:strCache>
                <c:ptCount val="1"/>
                <c:pt idx="0">
                  <c:v>2020-2</c:v>
                </c:pt>
              </c:strCache>
            </c:strRef>
          </c:tx>
          <c:spPr>
            <a:solidFill>
              <a:schemeClr val="accent1">
                <a:lumMod val="60000"/>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SEMESTRAL'!$I$33:$I$40</c:f>
              <c:numCache>
                <c:formatCode>General</c:formatCode>
                <c:ptCount val="8"/>
              </c:numCache>
            </c:numRef>
          </c:val>
          <c:extLst>
            <c:ext xmlns:c16="http://schemas.microsoft.com/office/drawing/2014/chart" uri="{C3380CC4-5D6E-409C-BE32-E72D297353CC}">
              <c16:uniqueId val="{00000006-B317-4E17-B3BD-B5C148832AB1}"/>
            </c:ext>
          </c:extLst>
        </c:ser>
        <c:ser>
          <c:idx val="7"/>
          <c:order val="7"/>
          <c:tx>
            <c:strRef>
              <c:f>'Ficha 2- SEMESTRAL'!$J$32</c:f>
              <c:strCache>
                <c:ptCount val="1"/>
                <c:pt idx="0">
                  <c:v>2021-1</c:v>
                </c:pt>
              </c:strCache>
            </c:strRef>
          </c:tx>
          <c:spPr>
            <a:solidFill>
              <a:schemeClr val="accent2">
                <a:lumMod val="60000"/>
                <a:alpha val="85000"/>
              </a:schemeClr>
            </a:solidFill>
            <a:ln w="9525" cap="flat" cmpd="sng" algn="ctr">
              <a:solidFill>
                <a:schemeClr val="lt1">
                  <a:alpha val="50000"/>
                </a:schemeClr>
              </a:solidFill>
              <a:round/>
            </a:ln>
            <a:effectLst/>
          </c:spPr>
          <c:invertIfNegative val="0"/>
          <c:dLbls>
            <c:dLbl>
              <c:idx val="0"/>
              <c:layout>
                <c:manualLayout>
                  <c:x val="0"/>
                  <c:y val="4.0988344129099741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43D8-4E0F-9C1C-38A133C20566}"/>
                </c:ext>
              </c:extLst>
            </c:dLbl>
            <c:dLbl>
              <c:idx val="1"/>
              <c:layout>
                <c:manualLayout>
                  <c:x val="3.694723338680015E-3"/>
                  <c:y val="3.0722059335892629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43D8-4E0F-9C1C-38A133C20566}"/>
                </c:ext>
              </c:extLst>
            </c:dLbl>
            <c:dLbl>
              <c:idx val="2"/>
              <c:layout>
                <c:manualLayout>
                  <c:x val="0"/>
                  <c:y val="4.094891984655764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43D8-4E0F-9C1C-38A133C20566}"/>
                </c:ext>
              </c:extLst>
            </c:dLbl>
            <c:dLbl>
              <c:idx val="3"/>
              <c:layout>
                <c:manualLayout>
                  <c:x val="-6.7900450176106624E-17"/>
                  <c:y val="4.094891984655764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43D8-4E0F-9C1C-38A133C20566}"/>
                </c:ext>
              </c:extLst>
            </c:dLbl>
            <c:dLbl>
              <c:idx val="4"/>
              <c:layout>
                <c:manualLayout>
                  <c:x val="0"/>
                  <c:y val="2.0436099333737082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3D8-4E0F-9C1C-38A133C20566}"/>
                </c:ext>
              </c:extLst>
            </c:dLbl>
            <c:dLbl>
              <c:idx val="5"/>
              <c:layout>
                <c:manualLayout>
                  <c:x val="0"/>
                  <c:y val="4.094891984655764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4-43D8-4E0F-9C1C-38A133C20566}"/>
                </c:ext>
              </c:extLst>
            </c:dLbl>
            <c:dLbl>
              <c:idx val="6"/>
              <c:layout>
                <c:manualLayout>
                  <c:x val="0"/>
                  <c:y val="3.5820714718352513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7-43D8-4E0F-9C1C-38A133C20566}"/>
                </c:ext>
              </c:extLst>
            </c:dLbl>
            <c:dLbl>
              <c:idx val="7"/>
              <c:layout>
                <c:manualLayout>
                  <c:x val="0"/>
                  <c:y val="3.5820714718352464E-2"/>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A-43D8-4E0F-9C1C-38A133C20566}"/>
                </c:ext>
              </c:extLst>
            </c:dLbl>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SEMESTRAL'!$J$33:$J$40</c:f>
              <c:numCache>
                <c:formatCode>0%</c:formatCode>
                <c:ptCount val="8"/>
                <c:pt idx="0">
                  <c:v>1</c:v>
                </c:pt>
                <c:pt idx="1">
                  <c:v>1</c:v>
                </c:pt>
                <c:pt idx="2">
                  <c:v>0.90910000000000002</c:v>
                </c:pt>
                <c:pt idx="3">
                  <c:v>0.31819999999999998</c:v>
                </c:pt>
                <c:pt idx="4">
                  <c:v>0.95450000000000002</c:v>
                </c:pt>
                <c:pt idx="5">
                  <c:v>0.90910000000000002</c:v>
                </c:pt>
                <c:pt idx="6">
                  <c:v>0.90910000000000002</c:v>
                </c:pt>
                <c:pt idx="7">
                  <c:v>0.95450000000000002</c:v>
                </c:pt>
              </c:numCache>
            </c:numRef>
          </c:val>
          <c:extLst>
            <c:ext xmlns:c16="http://schemas.microsoft.com/office/drawing/2014/chart" uri="{C3380CC4-5D6E-409C-BE32-E72D297353CC}">
              <c16:uniqueId val="{00000001-43D8-4E0F-9C1C-38A133C20566}"/>
            </c:ext>
          </c:extLst>
        </c:ser>
        <c:ser>
          <c:idx val="8"/>
          <c:order val="8"/>
          <c:tx>
            <c:strRef>
              <c:f>'Ficha 2- SEMESTRAL'!$K$32</c:f>
              <c:strCache>
                <c:ptCount val="1"/>
                <c:pt idx="0">
                  <c:v>2021-2</c:v>
                </c:pt>
              </c:strCache>
            </c:strRef>
          </c:tx>
          <c:spPr>
            <a:solidFill>
              <a:schemeClr val="accent3">
                <a:lumMod val="60000"/>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'Ficha 2- SEMESTRAL'!$B$33:$B$40</c:f>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f>'Ficha 2- SEMESTRAL'!$K$33:$K$40</c:f>
              <c:numCache>
                <c:formatCode>General</c:formatCode>
                <c:ptCount val="8"/>
              </c:numCache>
            </c:numRef>
          </c:val>
          <c:extLst>
            <c:ext xmlns:c16="http://schemas.microsoft.com/office/drawing/2014/chart" uri="{C3380CC4-5D6E-409C-BE32-E72D297353CC}">
              <c16:uniqueId val="{00000002-43D8-4E0F-9C1C-38A133C20566}"/>
            </c:ext>
          </c:extLst>
        </c:ser>
        <c:dLbls>
          <c:dLblPos val="inEnd"/>
          <c:showLegendKey val="0"/>
          <c:showVal val="1"/>
          <c:showCatName val="0"/>
          <c:showSerName val="0"/>
          <c:showPercent val="0"/>
          <c:showBubbleSize val="0"/>
        </c:dLbls>
        <c:gapWidth val="65"/>
        <c:axId val="1171208240"/>
        <c:axId val="1171216560"/>
        <c:extLst>
          <c:ext xmlns:c15="http://schemas.microsoft.com/office/drawing/2012/chart" uri="{02D57815-91ED-43cb-92C2-25804820EDAC}">
            <c15:filteredBarSeries>
              <c15:ser>
                <c:idx val="0"/>
                <c:order val="0"/>
                <c:tx>
                  <c:strRef>
                    <c:extLst>
                      <c:ext uri="{02D57815-91ED-43cb-92C2-25804820EDAC}">
                        <c15:formulaRef>
                          <c15:sqref>'Ficha 2- SEMESTRAL'!$C$32</c15:sqref>
                        </c15:formulaRef>
                      </c:ext>
                    </c:extLst>
                    <c:strCache>
                      <c:ptCount val="1"/>
                    </c:strCache>
                  </c:strRef>
                </c:tx>
                <c:spPr>
                  <a:solidFill>
                    <a:schemeClr val="accent1">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c:ext uri="{CE6537A1-D6FC-4f65-9D91-7224C49458BB}">
                      <c15:showLeaderLines val="1"/>
                      <c15:leaderLines>
                        <c:spPr>
                          <a:ln w="9525">
                            <a:solidFill>
                              <a:schemeClr val="dk1">
                                <a:lumMod val="50000"/>
                                <a:lumOff val="50000"/>
                              </a:schemeClr>
                            </a:solidFill>
                          </a:ln>
                          <a:effectLst/>
                        </c:spPr>
                      </c15:leaderLines>
                    </c:ext>
                  </c:extLst>
                </c:dLbls>
                <c:cat>
                  <c:strRef>
                    <c:extLst>
                      <c:ext uri="{02D57815-91ED-43cb-92C2-25804820EDAC}">
                        <c15:formulaRef>
                          <c15:sqref>'Ficha 2- SEMESTRAL'!$B$33:$B$40</c15:sqref>
                        </c15:formulaRef>
                      </c:ext>
                    </c:extLst>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extLst>
                      <c:ext uri="{02D57815-91ED-43cb-92C2-25804820EDAC}">
                        <c15:formulaRef>
                          <c15:sqref>'Ficha 2- SEMESTRAL'!$C$33:$C$40</c15:sqref>
                        </c15:formulaRef>
                      </c:ext>
                    </c:extLst>
                    <c:numCache>
                      <c:formatCode>_(* #,##0_);_(* \(#,##0\);_(* "-"??_);_(@_)</c:formatCode>
                      <c:ptCount val="8"/>
                    </c:numCache>
                  </c:numRef>
                </c:val>
                <c:extLst>
                  <c:ext xmlns:c16="http://schemas.microsoft.com/office/drawing/2014/chart" uri="{C3380CC4-5D6E-409C-BE32-E72D297353CC}">
                    <c16:uniqueId val="{00000000-B317-4E17-B3BD-B5C148832AB1}"/>
                  </c:ext>
                </c:extLst>
              </c15:ser>
            </c15:filteredBarSeries>
            <c15:filteredBarSeries>
              <c15:ser>
                <c:idx val="1"/>
                <c:order val="1"/>
                <c:tx>
                  <c:strRef>
                    <c:extLst xmlns:c15="http://schemas.microsoft.com/office/drawing/2012/chart">
                      <c:ext xmlns:c15="http://schemas.microsoft.com/office/drawing/2012/chart" uri="{02D57815-91ED-43cb-92C2-25804820EDAC}">
                        <c15:formulaRef>
                          <c15:sqref>'Ficha 2- SEMESTRAL'!$D$32</c15:sqref>
                        </c15:formulaRef>
                      </c:ext>
                    </c:extLst>
                    <c:strCache>
                      <c:ptCount val="1"/>
                    </c:strCache>
                  </c:strRef>
                </c:tx>
                <c:spPr>
                  <a:solidFill>
                    <a:schemeClr val="accent2">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'Ficha 2- SEMESTRAL'!$B$33:$B$40</c15:sqref>
                        </c15:formulaRef>
                      </c:ext>
                    </c:extLst>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extLst xmlns:c15="http://schemas.microsoft.com/office/drawing/2012/chart">
                      <c:ext xmlns:c15="http://schemas.microsoft.com/office/drawing/2012/chart" uri="{02D57815-91ED-43cb-92C2-25804820EDAC}">
                        <c15:formulaRef>
                          <c15:sqref>'Ficha 2- SEMESTRAL'!$D$33:$D$40</c15:sqref>
                        </c15:formulaRef>
                      </c:ext>
                    </c:extLst>
                    <c:numCache>
                      <c:formatCode>_(* #,##0_);_(* \(#,##0\);_(* "-"??_);_(@_)</c:formatCode>
                      <c:ptCount val="8"/>
                    </c:numCache>
                  </c:numRef>
                </c:val>
                <c:extLst xmlns:c15="http://schemas.microsoft.com/office/drawing/2012/chart">
                  <c:ext xmlns:c16="http://schemas.microsoft.com/office/drawing/2014/chart" uri="{C3380CC4-5D6E-409C-BE32-E72D297353CC}">
                    <c16:uniqueId val="{00000001-B317-4E17-B3BD-B5C148832AB1}"/>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'Ficha 2- SEMESTRAL'!$E$32</c15:sqref>
                        </c15:formulaRef>
                      </c:ext>
                    </c:extLst>
                    <c:strCache>
                      <c:ptCount val="1"/>
                    </c:strCache>
                  </c:strRef>
                </c:tx>
                <c:spPr>
                  <a:solidFill>
                    <a:schemeClr val="accent3">
                      <a:alpha val="85000"/>
                    </a:schemeClr>
                  </a:solidFill>
                  <a:ln w="9525" cap="flat" cmpd="sng" algn="ctr">
                    <a:solidFill>
                      <a:schemeClr val="lt1">
                        <a:alpha val="50000"/>
                      </a:schemeClr>
                    </a:solidFill>
                    <a:roun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extLst xmlns:c15="http://schemas.microsoft.com/office/drawing/2012/chart">
                      <c:ext xmlns:c15="http://schemas.microsoft.com/office/drawing/2012/chart" uri="{02D57815-91ED-43cb-92C2-25804820EDAC}">
                        <c15:formulaRef>
                          <c15:sqref>'Ficha 2- SEMESTRAL'!$B$33:$B$40</c15:sqref>
                        </c15:formulaRef>
                      </c:ext>
                    </c:extLst>
                    <c:strCache>
                      <c:ptCount val="8"/>
                      <c:pt idx="0">
                        <c:v> Gobierno Corporativo  </c:v>
                      </c:pt>
                      <c:pt idx="1">
                        <c:v> Colaboradores  </c:v>
                      </c:pt>
                      <c:pt idx="2">
                        <c:v> Competencia  </c:v>
                      </c:pt>
                      <c:pt idx="3">
                        <c:v> Proveedores  </c:v>
                      </c:pt>
                      <c:pt idx="4">
                        <c:v> Clientes y Consumidores  </c:v>
                      </c:pt>
                      <c:pt idx="5">
                        <c:v> Comunidad y Sociedad  </c:v>
                      </c:pt>
                      <c:pt idx="6">
                        <c:v> Estado  </c:v>
                      </c:pt>
                      <c:pt idx="7">
                        <c:v> Medio Ambiente </c:v>
                      </c:pt>
                    </c:strCache>
                  </c:strRef>
                </c:cat>
                <c:val>
                  <c:numRef>
                    <c:extLst xmlns:c15="http://schemas.microsoft.com/office/drawing/2012/chart">
                      <c:ext xmlns:c15="http://schemas.microsoft.com/office/drawing/2012/chart" uri="{02D57815-91ED-43cb-92C2-25804820EDAC}">
                        <c15:formulaRef>
                          <c15:sqref>'Ficha 2- SEMESTRAL'!$E$33:$E$40</c15:sqref>
                        </c15:formulaRef>
                      </c:ext>
                    </c:extLst>
                    <c:numCache>
                      <c:formatCode>_(* #,##0_);_(* \(#,##0\);_(* "-"??_);_(@_)</c:formatCode>
                      <c:ptCount val="8"/>
                    </c:numCache>
                  </c:numRef>
                </c:val>
                <c:extLst xmlns:c15="http://schemas.microsoft.com/office/drawing/2012/chart">
                  <c:ext xmlns:c16="http://schemas.microsoft.com/office/drawing/2014/chart" uri="{C3380CC4-5D6E-409C-BE32-E72D297353CC}">
                    <c16:uniqueId val="{00000002-B317-4E17-B3BD-B5C148832AB1}"/>
                  </c:ext>
                </c:extLst>
              </c15:ser>
            </c15:filteredBarSeries>
          </c:ext>
        </c:extLst>
      </c:barChart>
      <c:catAx>
        <c:axId val="1171208240"/>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700" b="0" i="0" u="none" strike="noStrike" kern="1200" cap="all" baseline="0">
                <a:solidFill>
                  <a:schemeClr val="dk1">
                    <a:lumMod val="75000"/>
                    <a:lumOff val="25000"/>
                  </a:schemeClr>
                </a:solidFill>
                <a:latin typeface="+mn-lt"/>
                <a:ea typeface="+mn-ea"/>
                <a:cs typeface="+mn-cs"/>
              </a:defRPr>
            </a:pPr>
            <a:endParaRPr lang="es-CO"/>
          </a:p>
        </c:txPr>
        <c:crossAx val="1171216560"/>
        <c:crosses val="autoZero"/>
        <c:auto val="1"/>
        <c:lblAlgn val="ctr"/>
        <c:lblOffset val="100"/>
        <c:noMultiLvlLbl val="0"/>
      </c:catAx>
      <c:valAx>
        <c:axId val="1171216560"/>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0%" sourceLinked="1"/>
        <c:majorTickMark val="none"/>
        <c:minorTickMark val="none"/>
        <c:tickLblPos val="nextTo"/>
        <c:crossAx val="1171208240"/>
        <c:crosses val="autoZero"/>
        <c:crossBetween val="between"/>
      </c:valAx>
      <c:spPr>
        <a:noFill/>
        <a:ln>
          <a:noFill/>
        </a:ln>
        <a:effectLst/>
      </c:spPr>
    </c:plotArea>
    <c:legend>
      <c:legendPos val="b"/>
      <c:overlay val="0"/>
      <c:spPr>
        <a:solidFill>
          <a:schemeClr val="lt1">
            <a:lumMod val="95000"/>
            <a:alpha val="39000"/>
          </a:schemeClr>
        </a:solidFill>
        <a:ln>
          <a:noFill/>
        </a:ln>
        <a:effectLst/>
      </c:spPr>
      <c:txPr>
        <a:bodyPr rot="0" spcFirstLastPara="1" vertOverflow="ellipsis" vert="horz" wrap="square" anchor="ctr" anchorCtr="1"/>
        <a:lstStyle/>
        <a:p>
          <a:pPr>
            <a:defRPr sz="800" b="0" i="0" u="none" strike="noStrike" kern="1200" baseline="0">
              <a:solidFill>
                <a:schemeClr val="dk1">
                  <a:lumMod val="75000"/>
                  <a:lumOff val="25000"/>
                </a:schemeClr>
              </a:solidFill>
              <a:latin typeface="+mn-lt"/>
              <a:ea typeface="+mn-ea"/>
              <a:cs typeface="+mn-cs"/>
            </a:defRPr>
          </a:pPr>
          <a:endParaRPr lang="es-CO"/>
        </a:p>
      </c:txPr>
    </c:legend>
    <c:plotVisOnly val="1"/>
    <c:dispBlanksAs val="gap"/>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r>
              <a:rPr lang="es-CO" sz="1200" b="1"/>
              <a:t>IMPACTO</a:t>
            </a:r>
            <a:r>
              <a:rPr lang="es-CO" sz="1200" b="1" baseline="0"/>
              <a:t> DE LOS PROYECTOS DE INVERSIÓN </a:t>
            </a:r>
            <a:endParaRPr lang="es-CO" sz="1200" b="1"/>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bar"/>
        <c:grouping val="clustered"/>
        <c:varyColors val="0"/>
        <c:ser>
          <c:idx val="3"/>
          <c:order val="3"/>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'Ficha 2- SEMESTRAL'!$B$27:$B$29</c:f>
              <c:strCache>
                <c:ptCount val="3"/>
                <c:pt idx="0">
                  <c:v> Fortalecimiento de la extensión académica ITM, como actor para la transformación social </c:v>
                </c:pt>
                <c:pt idx="1">
                  <c:v> Fortalecimiento de la Proyeccion Social  </c:v>
                </c:pt>
                <c:pt idx="2">
                  <c:v> Gestión de egresados “A otro nivel” </c:v>
                </c:pt>
              </c:strCache>
            </c:strRef>
          </c:cat>
          <c:val>
            <c:numRef>
              <c:f>'Ficha 2- SEMESTRAL'!$K$27:$K$29</c:f>
              <c:numCache>
                <c:formatCode>0%</c:formatCode>
                <c:ptCount val="3"/>
                <c:pt idx="0">
                  <c:v>0.67</c:v>
                </c:pt>
                <c:pt idx="1">
                  <c:v>1.49</c:v>
                </c:pt>
                <c:pt idx="2">
                  <c:v>1.33</c:v>
                </c:pt>
              </c:numCache>
            </c:numRef>
          </c:val>
          <c:extLst>
            <c:ext xmlns:c16="http://schemas.microsoft.com/office/drawing/2014/chart" uri="{C3380CC4-5D6E-409C-BE32-E72D297353CC}">
              <c16:uniqueId val="{00000003-82BA-4AE9-B18E-EC74C50EC433}"/>
            </c:ext>
          </c:extLst>
        </c:ser>
        <c:dLbls>
          <c:showLegendKey val="0"/>
          <c:showVal val="0"/>
          <c:showCatName val="0"/>
          <c:showSerName val="0"/>
          <c:showPercent val="0"/>
          <c:showBubbleSize val="0"/>
        </c:dLbls>
        <c:gapWidth val="182"/>
        <c:axId val="160546992"/>
        <c:axId val="160547408"/>
        <c:extLst>
          <c:ext xmlns:c15="http://schemas.microsoft.com/office/drawing/2012/chart" uri="{02D57815-91ED-43cb-92C2-25804820EDAC}">
            <c15:filteredBarSeries>
              <c15:ser>
                <c:idx val="0"/>
                <c:order val="0"/>
                <c:spPr>
                  <a:solidFill>
                    <a:schemeClr val="accent1"/>
                  </a:solidFill>
                  <a:ln>
                    <a:noFill/>
                  </a:ln>
                  <a:effectLst/>
                </c:spPr>
                <c:invertIfNegative val="0"/>
                <c:cat>
                  <c:strRef>
                    <c:extLst>
                      <c:ext uri="{02D57815-91ED-43cb-92C2-25804820EDAC}">
                        <c15:formulaRef>
                          <c15:sqref>'Ficha 2- SEMESTRAL'!$B$27:$B$29</c15:sqref>
                        </c15:formulaRef>
                      </c:ext>
                    </c:extLst>
                    <c:strCache>
                      <c:ptCount val="3"/>
                      <c:pt idx="0">
                        <c:v> Fortalecimiento de la extensión académica ITM, como actor para la transformación social </c:v>
                      </c:pt>
                      <c:pt idx="1">
                        <c:v> Fortalecimiento de la Proyeccion Social  </c:v>
                      </c:pt>
                      <c:pt idx="2">
                        <c:v> Gestión de egresados “A otro nivel” </c:v>
                      </c:pt>
                    </c:strCache>
                  </c:strRef>
                </c:cat>
                <c:val>
                  <c:numRef>
                    <c:extLst>
                      <c:ext uri="{02D57815-91ED-43cb-92C2-25804820EDAC}">
                        <c15:formulaRef>
                          <c15:sqref>'Ficha 2- SEMESTRAL'!$C$27:$C$29</c15:sqref>
                        </c15:formulaRef>
                      </c:ext>
                    </c:extLst>
                    <c:numCache>
                      <c:formatCode>_(* #,##0_);_(* \(#,##0\);_(* "-"??_);_(@_)</c:formatCode>
                      <c:ptCount val="3"/>
                    </c:numCache>
                  </c:numRef>
                </c:val>
                <c:extLst>
                  <c:ext xmlns:c16="http://schemas.microsoft.com/office/drawing/2014/chart" uri="{C3380CC4-5D6E-409C-BE32-E72D297353CC}">
                    <c16:uniqueId val="{00000000-82BA-4AE9-B18E-EC74C50EC433}"/>
                  </c:ext>
                </c:extLst>
              </c15:ser>
            </c15:filteredBarSeries>
            <c15:filteredBarSeries>
              <c15:ser>
                <c:idx val="1"/>
                <c:order val="1"/>
                <c:spPr>
                  <a:solidFill>
                    <a:schemeClr val="accent2"/>
                  </a:solidFill>
                  <a:ln>
                    <a:noFill/>
                  </a:ln>
                  <a:effectLst/>
                </c:spPr>
                <c:invertIfNegative val="0"/>
                <c:cat>
                  <c:strRef>
                    <c:extLst>
                      <c:ext xmlns:c15="http://schemas.microsoft.com/office/drawing/2012/chart" uri="{02D57815-91ED-43cb-92C2-25804820EDAC}">
                        <c15:formulaRef>
                          <c15:sqref>'Ficha 2- SEMESTRAL'!$B$27:$B$29</c15:sqref>
                        </c15:formulaRef>
                      </c:ext>
                    </c:extLst>
                    <c:strCache>
                      <c:ptCount val="3"/>
                      <c:pt idx="0">
                        <c:v> Fortalecimiento de la extensión académica ITM, como actor para la transformación social </c:v>
                      </c:pt>
                      <c:pt idx="1">
                        <c:v> Fortalecimiento de la Proyeccion Social  </c:v>
                      </c:pt>
                      <c:pt idx="2">
                        <c:v> Gestión de egresados “A otro nivel” </c:v>
                      </c:pt>
                    </c:strCache>
                  </c:strRef>
                </c:cat>
                <c:val>
                  <c:numRef>
                    <c:extLst>
                      <c:ext xmlns:c15="http://schemas.microsoft.com/office/drawing/2012/chart" uri="{02D57815-91ED-43cb-92C2-25804820EDAC}">
                        <c15:formulaRef>
                          <c15:sqref>'Ficha 2- SEMESTRAL'!$D$27:$D$29</c15:sqref>
                        </c15:formulaRef>
                      </c:ext>
                    </c:extLst>
                    <c:numCache>
                      <c:formatCode>_(* #,##0_);_(* \(#,##0\);_(* "-"??_);_(@_)</c:formatCode>
                      <c:ptCount val="3"/>
                    </c:numCache>
                  </c:numRef>
                </c:val>
                <c:extLst>
                  <c:ext xmlns:c16="http://schemas.microsoft.com/office/drawing/2014/chart" uri="{C3380CC4-5D6E-409C-BE32-E72D297353CC}">
                    <c16:uniqueId val="{00000001-82BA-4AE9-B18E-EC74C50EC433}"/>
                  </c:ext>
                </c:extLst>
              </c15:ser>
            </c15:filteredBarSeries>
            <c15:filteredBarSeries>
              <c15:ser>
                <c:idx val="2"/>
                <c:order val="2"/>
                <c:spPr>
                  <a:solidFill>
                    <a:schemeClr val="accent3"/>
                  </a:solidFill>
                  <a:ln>
                    <a:noFill/>
                  </a:ln>
                  <a:effectLst/>
                </c:spPr>
                <c:invertIfNegative val="0"/>
                <c:cat>
                  <c:strRef>
                    <c:extLst>
                      <c:ext xmlns:c15="http://schemas.microsoft.com/office/drawing/2012/chart" uri="{02D57815-91ED-43cb-92C2-25804820EDAC}">
                        <c15:formulaRef>
                          <c15:sqref>'Ficha 2- SEMESTRAL'!$B$27:$B$29</c15:sqref>
                        </c15:formulaRef>
                      </c:ext>
                    </c:extLst>
                    <c:strCache>
                      <c:ptCount val="3"/>
                      <c:pt idx="0">
                        <c:v> Fortalecimiento de la extensión académica ITM, como actor para la transformación social </c:v>
                      </c:pt>
                      <c:pt idx="1">
                        <c:v> Fortalecimiento de la Proyeccion Social  </c:v>
                      </c:pt>
                      <c:pt idx="2">
                        <c:v> Gestión de egresados “A otro nivel” </c:v>
                      </c:pt>
                    </c:strCache>
                  </c:strRef>
                </c:cat>
                <c:val>
                  <c:numRef>
                    <c:extLst>
                      <c:ext xmlns:c15="http://schemas.microsoft.com/office/drawing/2012/chart" uri="{02D57815-91ED-43cb-92C2-25804820EDAC}">
                        <c15:formulaRef>
                          <c15:sqref>'Ficha 2- SEMESTRAL'!$E$27:$E$29</c15:sqref>
                        </c15:formulaRef>
                      </c:ext>
                    </c:extLst>
                    <c:numCache>
                      <c:formatCode>_(* #,##0_);_(* \(#,##0\);_(* "-"??_);_(@_)</c:formatCode>
                      <c:ptCount val="3"/>
                    </c:numCache>
                  </c:numRef>
                </c:val>
                <c:extLst>
                  <c:ext xmlns:c16="http://schemas.microsoft.com/office/drawing/2014/chart" uri="{C3380CC4-5D6E-409C-BE32-E72D297353CC}">
                    <c16:uniqueId val="{00000002-82BA-4AE9-B18E-EC74C50EC433}"/>
                  </c:ext>
                </c:extLst>
              </c15:ser>
            </c15:filteredBarSeries>
          </c:ext>
        </c:extLst>
      </c:barChart>
      <c:catAx>
        <c:axId val="16054699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0547408"/>
        <c:crosses val="autoZero"/>
        <c:auto val="1"/>
        <c:lblAlgn val="ctr"/>
        <c:lblOffset val="100"/>
        <c:noMultiLvlLbl val="0"/>
      </c:catAx>
      <c:valAx>
        <c:axId val="160547408"/>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05469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s-CO"/>
              <a:t>Convenios</a:t>
            </a:r>
            <a:r>
              <a:rPr lang="es-CO" baseline="0"/>
              <a:t> o </a:t>
            </a:r>
            <a:r>
              <a:rPr lang="es-CO"/>
              <a:t>Alianzas </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s-CO"/>
        </a:p>
      </c:txPr>
    </c:title>
    <c:autoTitleDeleted val="0"/>
    <c:plotArea>
      <c:layout/>
      <c:barChart>
        <c:barDir val="bar"/>
        <c:grouping val="clustered"/>
        <c:varyColors val="0"/>
        <c:ser>
          <c:idx val="1"/>
          <c:order val="1"/>
          <c:tx>
            <c:strRef>
              <c:f>'Ficha 3 - ANUAL'!$E$23</c:f>
              <c:strCache>
                <c:ptCount val="1"/>
                <c:pt idx="0">
                  <c:v>2019</c:v>
                </c:pt>
              </c:strCache>
            </c:strRef>
          </c:tx>
          <c:spPr>
            <a:gradFill rotWithShape="1">
              <a:gsLst>
                <a:gs pos="0">
                  <a:schemeClr val="accent2">
                    <a:shade val="51000"/>
                    <a:satMod val="130000"/>
                  </a:schemeClr>
                </a:gs>
                <a:gs pos="80000">
                  <a:schemeClr val="accent2">
                    <a:shade val="93000"/>
                    <a:satMod val="130000"/>
                  </a:schemeClr>
                </a:gs>
                <a:gs pos="100000">
                  <a:schemeClr val="accent2">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'Ficha 3 - ANUAL'!$B$24:$B$27</c:f>
              <c:strCache>
                <c:ptCount val="4"/>
                <c:pt idx="0">
                  <c:v>Convenios con IE</c:v>
                </c:pt>
                <c:pt idx="1">
                  <c:v>Convenios U en Mi Empresa</c:v>
                </c:pt>
                <c:pt idx="2">
                  <c:v>Unidad de Paz </c:v>
                </c:pt>
                <c:pt idx="3">
                  <c:v>FTDH</c:v>
                </c:pt>
              </c:strCache>
            </c:strRef>
          </c:cat>
          <c:val>
            <c:numRef>
              <c:f>'Ficha 3 - ANUAL'!$E$24:$E$27</c:f>
              <c:numCache>
                <c:formatCode>General</c:formatCode>
                <c:ptCount val="4"/>
                <c:pt idx="0">
                  <c:v>5</c:v>
                </c:pt>
                <c:pt idx="1">
                  <c:v>10</c:v>
                </c:pt>
                <c:pt idx="2">
                  <c:v>1</c:v>
                </c:pt>
              </c:numCache>
            </c:numRef>
          </c:val>
          <c:extLst>
            <c:ext xmlns:c16="http://schemas.microsoft.com/office/drawing/2014/chart" uri="{C3380CC4-5D6E-409C-BE32-E72D297353CC}">
              <c16:uniqueId val="{00000001-CDF3-4FA7-9146-4E0282462A55}"/>
            </c:ext>
          </c:extLst>
        </c:ser>
        <c:ser>
          <c:idx val="2"/>
          <c:order val="2"/>
          <c:tx>
            <c:strRef>
              <c:f>'Ficha 3 - ANUAL'!$G$23</c:f>
              <c:strCache>
                <c:ptCount val="1"/>
                <c:pt idx="0">
                  <c:v>2020</c:v>
                </c:pt>
              </c:strCache>
            </c:strRef>
          </c:tx>
          <c:spPr>
            <a:gradFill rotWithShape="1">
              <a:gsLst>
                <a:gs pos="0">
                  <a:schemeClr val="accent3">
                    <a:shade val="51000"/>
                    <a:satMod val="130000"/>
                  </a:schemeClr>
                </a:gs>
                <a:gs pos="80000">
                  <a:schemeClr val="accent3">
                    <a:shade val="93000"/>
                    <a:satMod val="130000"/>
                  </a:schemeClr>
                </a:gs>
                <a:gs pos="100000">
                  <a:schemeClr val="accent3">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'Ficha 3 - ANUAL'!$B$24:$B$27</c:f>
              <c:strCache>
                <c:ptCount val="4"/>
                <c:pt idx="0">
                  <c:v>Convenios con IE</c:v>
                </c:pt>
                <c:pt idx="1">
                  <c:v>Convenios U en Mi Empresa</c:v>
                </c:pt>
                <c:pt idx="2">
                  <c:v>Unidad de Paz </c:v>
                </c:pt>
                <c:pt idx="3">
                  <c:v>FTDH</c:v>
                </c:pt>
              </c:strCache>
            </c:strRef>
          </c:cat>
          <c:val>
            <c:numRef>
              <c:f>'Ficha 3 - ANUAL'!$G$24:$G$27</c:f>
              <c:numCache>
                <c:formatCode>General</c:formatCode>
                <c:ptCount val="4"/>
                <c:pt idx="0">
                  <c:v>3</c:v>
                </c:pt>
                <c:pt idx="1">
                  <c:v>10</c:v>
                </c:pt>
                <c:pt idx="2">
                  <c:v>1</c:v>
                </c:pt>
              </c:numCache>
            </c:numRef>
          </c:val>
          <c:extLst>
            <c:ext xmlns:c16="http://schemas.microsoft.com/office/drawing/2014/chart" uri="{C3380CC4-5D6E-409C-BE32-E72D297353CC}">
              <c16:uniqueId val="{00000002-CDF3-4FA7-9146-4E0282462A55}"/>
            </c:ext>
          </c:extLst>
        </c:ser>
        <c:ser>
          <c:idx val="3"/>
          <c:order val="3"/>
          <c:tx>
            <c:strRef>
              <c:f>'Ficha 3 - ANUAL'!$I$23</c:f>
              <c:strCache>
                <c:ptCount val="1"/>
                <c:pt idx="0">
                  <c:v>2021</c:v>
                </c:pt>
              </c:strCache>
            </c:strRef>
          </c:tx>
          <c:spPr>
            <a:gradFill rotWithShape="1">
              <a:gsLst>
                <a:gs pos="0">
                  <a:schemeClr val="accent4">
                    <a:shade val="51000"/>
                    <a:satMod val="130000"/>
                  </a:schemeClr>
                </a:gs>
                <a:gs pos="80000">
                  <a:schemeClr val="accent4">
                    <a:shade val="93000"/>
                    <a:satMod val="130000"/>
                  </a:schemeClr>
                </a:gs>
                <a:gs pos="100000">
                  <a:schemeClr val="accent4">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2"/>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cat>
            <c:strRef>
              <c:f>'Ficha 3 - ANUAL'!$B$24:$B$27</c:f>
              <c:strCache>
                <c:ptCount val="4"/>
                <c:pt idx="0">
                  <c:v>Convenios con IE</c:v>
                </c:pt>
                <c:pt idx="1">
                  <c:v>Convenios U en Mi Empresa</c:v>
                </c:pt>
                <c:pt idx="2">
                  <c:v>Unidad de Paz </c:v>
                </c:pt>
                <c:pt idx="3">
                  <c:v>FTDH</c:v>
                </c:pt>
              </c:strCache>
            </c:strRef>
          </c:cat>
          <c:val>
            <c:numRef>
              <c:f>'Ficha 3 - ANUAL'!$I$24:$I$27</c:f>
              <c:numCache>
                <c:formatCode>General</c:formatCode>
                <c:ptCount val="4"/>
                <c:pt idx="0">
                  <c:v>28</c:v>
                </c:pt>
                <c:pt idx="1">
                  <c:v>14</c:v>
                </c:pt>
                <c:pt idx="2">
                  <c:v>4</c:v>
                </c:pt>
                <c:pt idx="3">
                  <c:v>2</c:v>
                </c:pt>
              </c:numCache>
            </c:numRef>
          </c:val>
          <c:extLst>
            <c:ext xmlns:c16="http://schemas.microsoft.com/office/drawing/2014/chart" uri="{C3380CC4-5D6E-409C-BE32-E72D297353CC}">
              <c16:uniqueId val="{00000003-CDF3-4FA7-9146-4E0282462A55}"/>
            </c:ext>
          </c:extLst>
        </c:ser>
        <c:dLbls>
          <c:showLegendKey val="0"/>
          <c:showVal val="0"/>
          <c:showCatName val="0"/>
          <c:showSerName val="0"/>
          <c:showPercent val="0"/>
          <c:showBubbleSize val="0"/>
        </c:dLbls>
        <c:gapWidth val="100"/>
        <c:axId val="1169860496"/>
        <c:axId val="1023919648"/>
        <c:extLst>
          <c:ext xmlns:c15="http://schemas.microsoft.com/office/drawing/2012/chart" uri="{02D57815-91ED-43cb-92C2-25804820EDAC}">
            <c15:filteredBarSeries>
              <c15:ser>
                <c:idx val="0"/>
                <c:order val="0"/>
                <c:tx>
                  <c:strRef>
                    <c:extLst>
                      <c:ext uri="{02D57815-91ED-43cb-92C2-25804820EDAC}">
                        <c15:formulaRef>
                          <c15:sqref>'Ficha 3 - ANUAL'!$C$23</c15:sqref>
                        </c15:formulaRef>
                      </c:ext>
                    </c:extLst>
                    <c:strCache>
                      <c:ptCount val="1"/>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cat>
                  <c:strRef>
                    <c:extLst>
                      <c:ext uri="{02D57815-91ED-43cb-92C2-25804820EDAC}">
                        <c15:formulaRef>
                          <c15:sqref>'Ficha 3 - ANUAL'!$B$24:$B$27</c15:sqref>
                        </c15:formulaRef>
                      </c:ext>
                    </c:extLst>
                    <c:strCache>
                      <c:ptCount val="4"/>
                      <c:pt idx="0">
                        <c:v>Convenios con IE</c:v>
                      </c:pt>
                      <c:pt idx="1">
                        <c:v>Convenios U en Mi Empresa</c:v>
                      </c:pt>
                      <c:pt idx="2">
                        <c:v>Unidad de Paz </c:v>
                      </c:pt>
                      <c:pt idx="3">
                        <c:v>FTDH</c:v>
                      </c:pt>
                    </c:strCache>
                  </c:strRef>
                </c:cat>
                <c:val>
                  <c:numRef>
                    <c:extLst>
                      <c:ext uri="{02D57815-91ED-43cb-92C2-25804820EDAC}">
                        <c15:formulaRef>
                          <c15:sqref>'Ficha 3 - ANUAL'!$C$24:$C$27</c15:sqref>
                        </c15:formulaRef>
                      </c:ext>
                    </c:extLst>
                    <c:numCache>
                      <c:formatCode>General</c:formatCode>
                      <c:ptCount val="4"/>
                    </c:numCache>
                  </c:numRef>
                </c:val>
                <c:extLst>
                  <c:ext xmlns:c16="http://schemas.microsoft.com/office/drawing/2014/chart" uri="{C3380CC4-5D6E-409C-BE32-E72D297353CC}">
                    <c16:uniqueId val="{00000000-CDF3-4FA7-9146-4E0282462A55}"/>
                  </c:ext>
                </c:extLst>
              </c15:ser>
            </c15:filteredBarSeries>
          </c:ext>
        </c:extLst>
      </c:barChart>
      <c:catAx>
        <c:axId val="1169860496"/>
        <c:scaling>
          <c:orientation val="minMax"/>
        </c:scaling>
        <c:delete val="0"/>
        <c:axPos val="l"/>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es-CO"/>
          </a:p>
        </c:txPr>
        <c:crossAx val="1023919648"/>
        <c:crosses val="autoZero"/>
        <c:auto val="1"/>
        <c:lblAlgn val="ctr"/>
        <c:lblOffset val="100"/>
        <c:noMultiLvlLbl val="0"/>
      </c:catAx>
      <c:valAx>
        <c:axId val="1023919648"/>
        <c:scaling>
          <c:orientation val="minMax"/>
        </c:scaling>
        <c:delete val="0"/>
        <c:axPos val="b"/>
        <c:majorGridlines>
          <c:spPr>
            <a:ln w="9525" cap="flat" cmpd="sng" algn="ctr">
              <a:solidFill>
                <a:schemeClr val="tx2">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s-CO"/>
          </a:p>
        </c:txPr>
        <c:crossAx val="11698604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0" i="0" u="none" strike="noStrike" kern="1200" baseline="0">
              <a:solidFill>
                <a:schemeClr val="tx2"/>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0">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3.gif"/><Relationship Id="rId7" Type="http://schemas.openxmlformats.org/officeDocument/2006/relationships/chart" Target="../charts/chart1.xm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8" Type="http://schemas.openxmlformats.org/officeDocument/2006/relationships/chart" Target="../charts/chart3.xml"/><Relationship Id="rId3" Type="http://schemas.openxmlformats.org/officeDocument/2006/relationships/image" Target="../media/image3.gif"/><Relationship Id="rId7" Type="http://schemas.openxmlformats.org/officeDocument/2006/relationships/chart" Target="../charts/chart2.xml"/><Relationship Id="rId2" Type="http://schemas.openxmlformats.org/officeDocument/2006/relationships/image" Target="../media/image7.png"/><Relationship Id="rId1" Type="http://schemas.openxmlformats.org/officeDocument/2006/relationships/image" Target="../media/image1.png"/><Relationship Id="rId6" Type="http://schemas.openxmlformats.org/officeDocument/2006/relationships/image" Target="../media/image10.png"/><Relationship Id="rId5" Type="http://schemas.openxmlformats.org/officeDocument/2006/relationships/image" Target="../media/image9.jpeg"/><Relationship Id="rId4" Type="http://schemas.openxmlformats.org/officeDocument/2006/relationships/image" Target="../media/image8.jpeg"/><Relationship Id="rId9"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image" Target="../media/image12.jpeg"/><Relationship Id="rId7" Type="http://schemas.openxmlformats.org/officeDocument/2006/relationships/chart" Target="../charts/chart5.xml"/><Relationship Id="rId2" Type="http://schemas.openxmlformats.org/officeDocument/2006/relationships/image" Target="../media/image11.png"/><Relationship Id="rId1" Type="http://schemas.openxmlformats.org/officeDocument/2006/relationships/image" Target="../media/image1.png"/><Relationship Id="rId6" Type="http://schemas.openxmlformats.org/officeDocument/2006/relationships/image" Target="../media/image14.png"/><Relationship Id="rId5" Type="http://schemas.openxmlformats.org/officeDocument/2006/relationships/image" Target="../media/image13.jpeg"/><Relationship Id="rId4" Type="http://schemas.openxmlformats.org/officeDocument/2006/relationships/image" Target="../media/image3.gif"/></Relationships>
</file>

<file path=xl/drawings/drawing1.xml><?xml version="1.0" encoding="utf-8"?>
<xdr:wsDr xmlns:xdr="http://schemas.openxmlformats.org/drawingml/2006/spreadsheetDrawing" xmlns:a="http://schemas.openxmlformats.org/drawingml/2006/main">
  <xdr:twoCellAnchor editAs="oneCell">
    <xdr:from>
      <xdr:col>1</xdr:col>
      <xdr:colOff>200025</xdr:colOff>
      <xdr:row>1</xdr:row>
      <xdr:rowOff>158749</xdr:rowOff>
    </xdr:from>
    <xdr:to>
      <xdr:col>1</xdr:col>
      <xdr:colOff>1439332</xdr:colOff>
      <xdr:row>3</xdr:row>
      <xdr:rowOff>203197</xdr:rowOff>
    </xdr:to>
    <xdr:pic>
      <xdr:nvPicPr>
        <xdr:cNvPr id="10" name="Imagen 9">
          <a:extLst>
            <a:ext uri="{FF2B5EF4-FFF2-40B4-BE49-F238E27FC236}">
              <a16:creationId xmlns:a16="http://schemas.microsoft.com/office/drawing/2014/main" id="{F5B48FF9-A8EE-4792-B65A-125F028601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38692" y="317499"/>
          <a:ext cx="1239307" cy="573615"/>
        </a:xfrm>
        <a:prstGeom prst="rect">
          <a:avLst/>
        </a:prstGeom>
      </xdr:spPr>
    </xdr:pic>
    <xdr:clientData/>
  </xdr:twoCellAnchor>
  <xdr:twoCellAnchor editAs="oneCell">
    <xdr:from>
      <xdr:col>10</xdr:col>
      <xdr:colOff>214227</xdr:colOff>
      <xdr:row>52</xdr:row>
      <xdr:rowOff>21166</xdr:rowOff>
    </xdr:from>
    <xdr:to>
      <xdr:col>10</xdr:col>
      <xdr:colOff>444498</xdr:colOff>
      <xdr:row>52</xdr:row>
      <xdr:rowOff>323951</xdr:rowOff>
    </xdr:to>
    <xdr:pic>
      <xdr:nvPicPr>
        <xdr:cNvPr id="11" name="Imagen 10">
          <a:extLst>
            <a:ext uri="{FF2B5EF4-FFF2-40B4-BE49-F238E27FC236}">
              <a16:creationId xmlns:a16="http://schemas.microsoft.com/office/drawing/2014/main" id="{78FFE063-BE2D-4965-8C6B-3B41B890A58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030144" y="23579666"/>
          <a:ext cx="230271" cy="302785"/>
        </a:xfrm>
        <a:prstGeom prst="rect">
          <a:avLst/>
        </a:prstGeom>
      </xdr:spPr>
    </xdr:pic>
    <xdr:clientData/>
  </xdr:twoCellAnchor>
  <xdr:twoCellAnchor editAs="oneCell">
    <xdr:from>
      <xdr:col>4</xdr:col>
      <xdr:colOff>423291</xdr:colOff>
      <xdr:row>52</xdr:row>
      <xdr:rowOff>84666</xdr:rowOff>
    </xdr:from>
    <xdr:to>
      <xdr:col>4</xdr:col>
      <xdr:colOff>649928</xdr:colOff>
      <xdr:row>52</xdr:row>
      <xdr:rowOff>348749</xdr:rowOff>
    </xdr:to>
    <xdr:pic>
      <xdr:nvPicPr>
        <xdr:cNvPr id="12" name="Imagen 11">
          <a:extLst>
            <a:ext uri="{FF2B5EF4-FFF2-40B4-BE49-F238E27FC236}">
              <a16:creationId xmlns:a16="http://schemas.microsoft.com/office/drawing/2014/main" id="{7437FC88-1B5D-480B-9C86-1E494D8A35A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624874" y="23643166"/>
          <a:ext cx="226637" cy="264083"/>
        </a:xfrm>
        <a:prstGeom prst="rect">
          <a:avLst/>
        </a:prstGeom>
      </xdr:spPr>
    </xdr:pic>
    <xdr:clientData/>
  </xdr:twoCellAnchor>
  <xdr:twoCellAnchor editAs="oneCell">
    <xdr:from>
      <xdr:col>7</xdr:col>
      <xdr:colOff>52457</xdr:colOff>
      <xdr:row>52</xdr:row>
      <xdr:rowOff>52917</xdr:rowOff>
    </xdr:from>
    <xdr:to>
      <xdr:col>7</xdr:col>
      <xdr:colOff>272312</xdr:colOff>
      <xdr:row>52</xdr:row>
      <xdr:rowOff>331921</xdr:rowOff>
    </xdr:to>
    <xdr:pic>
      <xdr:nvPicPr>
        <xdr:cNvPr id="13" name="Imagen 12">
          <a:extLst>
            <a:ext uri="{FF2B5EF4-FFF2-40B4-BE49-F238E27FC236}">
              <a16:creationId xmlns:a16="http://schemas.microsoft.com/office/drawing/2014/main" id="{65CC8FB1-338D-4532-97C5-5C1A516B81F8}"/>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719957" y="23611417"/>
          <a:ext cx="219855" cy="279004"/>
        </a:xfrm>
        <a:prstGeom prst="rect">
          <a:avLst/>
        </a:prstGeom>
      </xdr:spPr>
    </xdr:pic>
    <xdr:clientData/>
  </xdr:twoCellAnchor>
  <xdr:twoCellAnchor editAs="oneCell">
    <xdr:from>
      <xdr:col>4</xdr:col>
      <xdr:colOff>422310</xdr:colOff>
      <xdr:row>57</xdr:row>
      <xdr:rowOff>52917</xdr:rowOff>
    </xdr:from>
    <xdr:to>
      <xdr:col>4</xdr:col>
      <xdr:colOff>663796</xdr:colOff>
      <xdr:row>57</xdr:row>
      <xdr:rowOff>331298</xdr:rowOff>
    </xdr:to>
    <xdr:pic>
      <xdr:nvPicPr>
        <xdr:cNvPr id="14" name="Imagen 13">
          <a:extLst>
            <a:ext uri="{FF2B5EF4-FFF2-40B4-BE49-F238E27FC236}">
              <a16:creationId xmlns:a16="http://schemas.microsoft.com/office/drawing/2014/main" id="{059DF58D-2999-4CDD-9E0D-A6195F1721F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623893" y="25262417"/>
          <a:ext cx="241486" cy="278381"/>
        </a:xfrm>
        <a:prstGeom prst="rect">
          <a:avLst/>
        </a:prstGeom>
      </xdr:spPr>
    </xdr:pic>
    <xdr:clientData/>
  </xdr:twoCellAnchor>
  <xdr:twoCellAnchor editAs="oneCell">
    <xdr:from>
      <xdr:col>7</xdr:col>
      <xdr:colOff>10124</xdr:colOff>
      <xdr:row>57</xdr:row>
      <xdr:rowOff>55214</xdr:rowOff>
    </xdr:from>
    <xdr:to>
      <xdr:col>7</xdr:col>
      <xdr:colOff>211668</xdr:colOff>
      <xdr:row>57</xdr:row>
      <xdr:rowOff>351687</xdr:rowOff>
    </xdr:to>
    <xdr:pic>
      <xdr:nvPicPr>
        <xdr:cNvPr id="15" name="Imagen 14">
          <a:extLst>
            <a:ext uri="{FF2B5EF4-FFF2-40B4-BE49-F238E27FC236}">
              <a16:creationId xmlns:a16="http://schemas.microsoft.com/office/drawing/2014/main" id="{D0DB9C2A-B95A-4D17-B2F1-0C83F9A9C61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677624" y="25264714"/>
          <a:ext cx="201544" cy="296473"/>
        </a:xfrm>
        <a:prstGeom prst="rect">
          <a:avLst/>
        </a:prstGeom>
      </xdr:spPr>
    </xdr:pic>
    <xdr:clientData/>
  </xdr:twoCellAnchor>
  <xdr:twoCellAnchor editAs="oneCell">
    <xdr:from>
      <xdr:col>10</xdr:col>
      <xdr:colOff>248323</xdr:colOff>
      <xdr:row>57</xdr:row>
      <xdr:rowOff>64482</xdr:rowOff>
    </xdr:from>
    <xdr:to>
      <xdr:col>10</xdr:col>
      <xdr:colOff>444499</xdr:colOff>
      <xdr:row>58</xdr:row>
      <xdr:rowOff>521</xdr:rowOff>
    </xdr:to>
    <xdr:pic>
      <xdr:nvPicPr>
        <xdr:cNvPr id="16" name="Imagen 15">
          <a:extLst>
            <a:ext uri="{FF2B5EF4-FFF2-40B4-BE49-F238E27FC236}">
              <a16:creationId xmlns:a16="http://schemas.microsoft.com/office/drawing/2014/main" id="{4D2264B3-9C7A-4DAD-86A9-F1039806D838}"/>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64240" y="25273982"/>
          <a:ext cx="196176" cy="295872"/>
        </a:xfrm>
        <a:prstGeom prst="rect">
          <a:avLst/>
        </a:prstGeom>
      </xdr:spPr>
    </xdr:pic>
    <xdr:clientData/>
  </xdr:twoCellAnchor>
  <xdr:twoCellAnchor>
    <xdr:from>
      <xdr:col>1</xdr:col>
      <xdr:colOff>1093304</xdr:colOff>
      <xdr:row>34</xdr:row>
      <xdr:rowOff>61291</xdr:rowOff>
    </xdr:from>
    <xdr:to>
      <xdr:col>9</xdr:col>
      <xdr:colOff>91108</xdr:colOff>
      <xdr:row>43</xdr:row>
      <xdr:rowOff>422413</xdr:rowOff>
    </xdr:to>
    <xdr:graphicFrame macro="">
      <xdr:nvGraphicFramePr>
        <xdr:cNvPr id="17" name="Gráfico 16">
          <a:extLst>
            <a:ext uri="{FF2B5EF4-FFF2-40B4-BE49-F238E27FC236}">
              <a16:creationId xmlns:a16="http://schemas.microsoft.com/office/drawing/2014/main" id="{CBA008C7-B35C-4B6F-80E7-8234CC27B8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183092</xdr:colOff>
      <xdr:row>0</xdr:row>
      <xdr:rowOff>52918</xdr:rowOff>
    </xdr:from>
    <xdr:to>
      <xdr:col>1</xdr:col>
      <xdr:colOff>1340664</xdr:colOff>
      <xdr:row>2</xdr:row>
      <xdr:rowOff>146050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742" y="52918"/>
          <a:ext cx="1148047" cy="483657"/>
        </a:xfrm>
        <a:prstGeom prst="rect">
          <a:avLst/>
        </a:prstGeom>
      </xdr:spPr>
    </xdr:pic>
    <xdr:clientData/>
  </xdr:twoCellAnchor>
  <xdr:twoCellAnchor editAs="oneCell">
    <xdr:from>
      <xdr:col>10</xdr:col>
      <xdr:colOff>106681</xdr:colOff>
      <xdr:row>63</xdr:row>
      <xdr:rowOff>38101</xdr:rowOff>
    </xdr:from>
    <xdr:to>
      <xdr:col>10</xdr:col>
      <xdr:colOff>388621</xdr:colOff>
      <xdr:row>63</xdr:row>
      <xdr:rowOff>320041</xdr:rowOff>
    </xdr:to>
    <xdr:pic>
      <xdr:nvPicPr>
        <xdr:cNvPr id="37" name="Imagen 36">
          <a:extLst>
            <a:ext uri="{FF2B5EF4-FFF2-40B4-BE49-F238E27FC236}">
              <a16:creationId xmlns:a16="http://schemas.microsoft.com/office/drawing/2014/main" id="{00000000-0008-0000-0100-00002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98206" y="31022926"/>
          <a:ext cx="281940" cy="281940"/>
        </a:xfrm>
        <a:prstGeom prst="rect">
          <a:avLst/>
        </a:prstGeom>
      </xdr:spPr>
    </xdr:pic>
    <xdr:clientData/>
  </xdr:twoCellAnchor>
  <xdr:twoCellAnchor editAs="oneCell">
    <xdr:from>
      <xdr:col>4</xdr:col>
      <xdr:colOff>304801</xdr:colOff>
      <xdr:row>63</xdr:row>
      <xdr:rowOff>53341</xdr:rowOff>
    </xdr:from>
    <xdr:to>
      <xdr:col>4</xdr:col>
      <xdr:colOff>571500</xdr:colOff>
      <xdr:row>63</xdr:row>
      <xdr:rowOff>320040</xdr:rowOff>
    </xdr:to>
    <xdr:pic>
      <xdr:nvPicPr>
        <xdr:cNvPr id="38" name="Imagen 37">
          <a:extLst>
            <a:ext uri="{FF2B5EF4-FFF2-40B4-BE49-F238E27FC236}">
              <a16:creationId xmlns:a16="http://schemas.microsoft.com/office/drawing/2014/main" id="{00000000-0008-0000-0100-00002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68801" y="27189008"/>
          <a:ext cx="266699" cy="266699"/>
        </a:xfrm>
        <a:prstGeom prst="rect">
          <a:avLst/>
        </a:prstGeom>
      </xdr:spPr>
    </xdr:pic>
    <xdr:clientData/>
  </xdr:twoCellAnchor>
  <xdr:twoCellAnchor editAs="oneCell">
    <xdr:from>
      <xdr:col>7</xdr:col>
      <xdr:colOff>132081</xdr:colOff>
      <xdr:row>63</xdr:row>
      <xdr:rowOff>63500</xdr:rowOff>
    </xdr:from>
    <xdr:to>
      <xdr:col>7</xdr:col>
      <xdr:colOff>385268</xdr:colOff>
      <xdr:row>63</xdr:row>
      <xdr:rowOff>314436</xdr:rowOff>
    </xdr:to>
    <xdr:pic>
      <xdr:nvPicPr>
        <xdr:cNvPr id="39" name="Imagen 38">
          <a:extLst>
            <a:ext uri="{FF2B5EF4-FFF2-40B4-BE49-F238E27FC236}">
              <a16:creationId xmlns:a16="http://schemas.microsoft.com/office/drawing/2014/main" id="{00000000-0008-0000-0100-000027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43414" y="27199167"/>
          <a:ext cx="253187" cy="250936"/>
        </a:xfrm>
        <a:prstGeom prst="rect">
          <a:avLst/>
        </a:prstGeom>
      </xdr:spPr>
    </xdr:pic>
    <xdr:clientData/>
  </xdr:twoCellAnchor>
  <xdr:twoCellAnchor editAs="oneCell">
    <xdr:from>
      <xdr:col>4</xdr:col>
      <xdr:colOff>273051</xdr:colOff>
      <xdr:row>68</xdr:row>
      <xdr:rowOff>21166</xdr:rowOff>
    </xdr:from>
    <xdr:to>
      <xdr:col>4</xdr:col>
      <xdr:colOff>570231</xdr:colOff>
      <xdr:row>68</xdr:row>
      <xdr:rowOff>329140</xdr:rowOff>
    </xdr:to>
    <xdr:pic>
      <xdr:nvPicPr>
        <xdr:cNvPr id="40" name="Imagen 39">
          <a:extLst>
            <a:ext uri="{FF2B5EF4-FFF2-40B4-BE49-F238E27FC236}">
              <a16:creationId xmlns:a16="http://schemas.microsoft.com/office/drawing/2014/main" id="{00000000-0008-0000-0100-00002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337051" y="28649083"/>
          <a:ext cx="297180" cy="307974"/>
        </a:xfrm>
        <a:prstGeom prst="rect">
          <a:avLst/>
        </a:prstGeom>
      </xdr:spPr>
    </xdr:pic>
    <xdr:clientData/>
  </xdr:twoCellAnchor>
  <xdr:twoCellAnchor editAs="oneCell">
    <xdr:from>
      <xdr:col>7</xdr:col>
      <xdr:colOff>97791</xdr:colOff>
      <xdr:row>68</xdr:row>
      <xdr:rowOff>21165</xdr:rowOff>
    </xdr:from>
    <xdr:to>
      <xdr:col>7</xdr:col>
      <xdr:colOff>394971</xdr:colOff>
      <xdr:row>68</xdr:row>
      <xdr:rowOff>297390</xdr:rowOff>
    </xdr:to>
    <xdr:pic>
      <xdr:nvPicPr>
        <xdr:cNvPr id="41" name="Imagen 40">
          <a:extLst>
            <a:ext uri="{FF2B5EF4-FFF2-40B4-BE49-F238E27FC236}">
              <a16:creationId xmlns:a16="http://schemas.microsoft.com/office/drawing/2014/main" id="{00000000-0008-0000-0100-000029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109124" y="28649082"/>
          <a:ext cx="297180" cy="276225"/>
        </a:xfrm>
        <a:prstGeom prst="rect">
          <a:avLst/>
        </a:prstGeom>
      </xdr:spPr>
    </xdr:pic>
    <xdr:clientData/>
  </xdr:twoCellAnchor>
  <xdr:twoCellAnchor editAs="oneCell">
    <xdr:from>
      <xdr:col>10</xdr:col>
      <xdr:colOff>182458</xdr:colOff>
      <xdr:row>68</xdr:row>
      <xdr:rowOff>31750</xdr:rowOff>
    </xdr:from>
    <xdr:to>
      <xdr:col>10</xdr:col>
      <xdr:colOff>464398</xdr:colOff>
      <xdr:row>68</xdr:row>
      <xdr:rowOff>329143</xdr:rowOff>
    </xdr:to>
    <xdr:pic>
      <xdr:nvPicPr>
        <xdr:cNvPr id="42" name="Imagen 41">
          <a:extLst>
            <a:ext uri="{FF2B5EF4-FFF2-40B4-BE49-F238E27FC236}">
              <a16:creationId xmlns:a16="http://schemas.microsoft.com/office/drawing/2014/main" id="{00000000-0008-0000-0100-00002A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564458" y="28659667"/>
          <a:ext cx="281940" cy="297393"/>
        </a:xfrm>
        <a:prstGeom prst="rect">
          <a:avLst/>
        </a:prstGeom>
      </xdr:spPr>
    </xdr:pic>
    <xdr:clientData/>
  </xdr:twoCellAnchor>
  <xdr:twoCellAnchor>
    <xdr:from>
      <xdr:col>1</xdr:col>
      <xdr:colOff>171451</xdr:colOff>
      <xdr:row>46</xdr:row>
      <xdr:rowOff>19050</xdr:rowOff>
    </xdr:from>
    <xdr:to>
      <xdr:col>5</xdr:col>
      <xdr:colOff>76201</xdr:colOff>
      <xdr:row>49</xdr:row>
      <xdr:rowOff>1123951</xdr:rowOff>
    </xdr:to>
    <xdr:graphicFrame macro="">
      <xdr:nvGraphicFramePr>
        <xdr:cNvPr id="3" name="Gráfico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xdr:col>
      <xdr:colOff>1181100</xdr:colOff>
      <xdr:row>49</xdr:row>
      <xdr:rowOff>1219200</xdr:rowOff>
    </xdr:from>
    <xdr:to>
      <xdr:col>9</xdr:col>
      <xdr:colOff>352425</xdr:colOff>
      <xdr:row>50</xdr:row>
      <xdr:rowOff>1181100</xdr:rowOff>
    </xdr:to>
    <xdr:graphicFrame macro="">
      <xdr:nvGraphicFramePr>
        <xdr:cNvPr id="5" name="Gráfico 4">
          <a:extLst>
            <a:ext uri="{FF2B5EF4-FFF2-40B4-BE49-F238E27FC236}">
              <a16:creationId xmlns:a16="http://schemas.microsoft.com/office/drawing/2014/main" id="{00000000-0008-0000-01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5</xdr:col>
      <xdr:colOff>386953</xdr:colOff>
      <xdr:row>46</xdr:row>
      <xdr:rowOff>71438</xdr:rowOff>
    </xdr:from>
    <xdr:to>
      <xdr:col>10</xdr:col>
      <xdr:colOff>631030</xdr:colOff>
      <xdr:row>49</xdr:row>
      <xdr:rowOff>1258489</xdr:rowOff>
    </xdr:to>
    <xdr:graphicFrame macro="">
      <xdr:nvGraphicFramePr>
        <xdr:cNvPr id="6" name="Gráfico 5">
          <a:extLst>
            <a:ext uri="{FF2B5EF4-FFF2-40B4-BE49-F238E27FC236}">
              <a16:creationId xmlns:a16="http://schemas.microsoft.com/office/drawing/2014/main" id="{D312C980-D7D8-4F8A-BCE6-665F66A93A1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107950</xdr:colOff>
      <xdr:row>1</xdr:row>
      <xdr:rowOff>91018</xdr:rowOff>
    </xdr:from>
    <xdr:to>
      <xdr:col>1</xdr:col>
      <xdr:colOff>1207162</xdr:colOff>
      <xdr:row>3</xdr:row>
      <xdr:rowOff>101600</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1775" y="195793"/>
          <a:ext cx="1099212" cy="467782"/>
        </a:xfrm>
        <a:prstGeom prst="rect">
          <a:avLst/>
        </a:prstGeom>
      </xdr:spPr>
    </xdr:pic>
    <xdr:clientData/>
  </xdr:twoCellAnchor>
  <xdr:twoCellAnchor editAs="oneCell">
    <xdr:from>
      <xdr:col>14</xdr:col>
      <xdr:colOff>106681</xdr:colOff>
      <xdr:row>45</xdr:row>
      <xdr:rowOff>34018</xdr:rowOff>
    </xdr:from>
    <xdr:to>
      <xdr:col>14</xdr:col>
      <xdr:colOff>271070</xdr:colOff>
      <xdr:row>45</xdr:row>
      <xdr:rowOff>194400</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983981" y="21398593"/>
          <a:ext cx="164389" cy="160382"/>
        </a:xfrm>
        <a:prstGeom prst="rect">
          <a:avLst/>
        </a:prstGeom>
      </xdr:spPr>
    </xdr:pic>
    <xdr:clientData/>
  </xdr:twoCellAnchor>
  <xdr:twoCellAnchor editAs="oneCell">
    <xdr:from>
      <xdr:col>10</xdr:col>
      <xdr:colOff>68582</xdr:colOff>
      <xdr:row>45</xdr:row>
      <xdr:rowOff>29927</xdr:rowOff>
    </xdr:from>
    <xdr:to>
      <xdr:col>10</xdr:col>
      <xdr:colOff>231322</xdr:colOff>
      <xdr:row>45</xdr:row>
      <xdr:rowOff>187131</xdr:rowOff>
    </xdr:to>
    <xdr:pic>
      <xdr:nvPicPr>
        <xdr:cNvPr id="4" name="Imagen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517007" y="21394502"/>
          <a:ext cx="162740" cy="157204"/>
        </a:xfrm>
        <a:prstGeom prst="rect">
          <a:avLst/>
        </a:prstGeom>
      </xdr:spPr>
    </xdr:pic>
    <xdr:clientData/>
  </xdr:twoCellAnchor>
  <xdr:twoCellAnchor editAs="oneCell">
    <xdr:from>
      <xdr:col>4</xdr:col>
      <xdr:colOff>420461</xdr:colOff>
      <xdr:row>50</xdr:row>
      <xdr:rowOff>6804</xdr:rowOff>
    </xdr:from>
    <xdr:to>
      <xdr:col>4</xdr:col>
      <xdr:colOff>620486</xdr:colOff>
      <xdr:row>50</xdr:row>
      <xdr:rowOff>194680</xdr:rowOff>
    </xdr:to>
    <xdr:pic>
      <xdr:nvPicPr>
        <xdr:cNvPr id="5" name="Imagen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858986" y="22571529"/>
          <a:ext cx="200025" cy="187876"/>
        </a:xfrm>
        <a:prstGeom prst="rect">
          <a:avLst/>
        </a:prstGeom>
      </xdr:spPr>
    </xdr:pic>
    <xdr:clientData/>
  </xdr:twoCellAnchor>
  <xdr:twoCellAnchor editAs="oneCell">
    <xdr:from>
      <xdr:col>10</xdr:col>
      <xdr:colOff>155864</xdr:colOff>
      <xdr:row>50</xdr:row>
      <xdr:rowOff>10485</xdr:rowOff>
    </xdr:from>
    <xdr:to>
      <xdr:col>10</xdr:col>
      <xdr:colOff>333376</xdr:colOff>
      <xdr:row>50</xdr:row>
      <xdr:rowOff>185099</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604289" y="22575210"/>
          <a:ext cx="177512" cy="174614"/>
        </a:xfrm>
        <a:prstGeom prst="rect">
          <a:avLst/>
        </a:prstGeom>
      </xdr:spPr>
    </xdr:pic>
    <xdr:clientData/>
  </xdr:twoCellAnchor>
  <xdr:twoCellAnchor editAs="oneCell">
    <xdr:from>
      <xdr:col>14</xdr:col>
      <xdr:colOff>180329</xdr:colOff>
      <xdr:row>50</xdr:row>
      <xdr:rowOff>23314</xdr:rowOff>
    </xdr:from>
    <xdr:to>
      <xdr:col>14</xdr:col>
      <xdr:colOff>367393</xdr:colOff>
      <xdr:row>50</xdr:row>
      <xdr:rowOff>187627</xdr:rowOff>
    </xdr:to>
    <xdr:pic>
      <xdr:nvPicPr>
        <xdr:cNvPr id="7" name="Imagen 6">
          <a:extLst>
            <a:ext uri="{FF2B5EF4-FFF2-40B4-BE49-F238E27FC236}">
              <a16:creationId xmlns:a16="http://schemas.microsoft.com/office/drawing/2014/main" id="{00000000-0008-0000-0200-000007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9057629" y="22588039"/>
          <a:ext cx="187064" cy="164313"/>
        </a:xfrm>
        <a:prstGeom prst="rect">
          <a:avLst/>
        </a:prstGeom>
      </xdr:spPr>
    </xdr:pic>
    <xdr:clientData/>
  </xdr:twoCellAnchor>
  <xdr:twoCellAnchor editAs="oneCell">
    <xdr:from>
      <xdr:col>4</xdr:col>
      <xdr:colOff>272763</xdr:colOff>
      <xdr:row>45</xdr:row>
      <xdr:rowOff>4939</xdr:rowOff>
    </xdr:from>
    <xdr:to>
      <xdr:col>4</xdr:col>
      <xdr:colOff>415019</xdr:colOff>
      <xdr:row>45</xdr:row>
      <xdr:rowOff>190442</xdr:rowOff>
    </xdr:to>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711288" y="21369514"/>
          <a:ext cx="142256" cy="185503"/>
        </a:xfrm>
        <a:prstGeom prst="rect">
          <a:avLst/>
        </a:prstGeom>
      </xdr:spPr>
    </xdr:pic>
    <xdr:clientData/>
  </xdr:twoCellAnchor>
  <xdr:twoCellAnchor>
    <xdr:from>
      <xdr:col>1</xdr:col>
      <xdr:colOff>1368134</xdr:colOff>
      <xdr:row>30</xdr:row>
      <xdr:rowOff>74467</xdr:rowOff>
    </xdr:from>
    <xdr:to>
      <xdr:col>12</xdr:col>
      <xdr:colOff>251112</xdr:colOff>
      <xdr:row>30</xdr:row>
      <xdr:rowOff>2817667</xdr:rowOff>
    </xdr:to>
    <xdr:graphicFrame macro="">
      <xdr:nvGraphicFramePr>
        <xdr:cNvPr id="10" name="Gráfico 9">
          <a:extLst>
            <a:ext uri="{FF2B5EF4-FFF2-40B4-BE49-F238E27FC236}">
              <a16:creationId xmlns:a16="http://schemas.microsoft.com/office/drawing/2014/main" id="{00000000-0008-0000-02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gloriagaleano\AppData\Local\Microsoft\Windows\INetCache\Content.Outlook\5SA71TYI\Libro1%20(Autoguard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1">
          <cell r="B21" t="str">
            <v>2016-1</v>
          </cell>
          <cell r="I21">
            <v>7.2748064743138635E-2</v>
          </cell>
        </row>
        <row r="22">
          <cell r="B22" t="str">
            <v>2016-2</v>
          </cell>
          <cell r="I22">
            <v>0.11594689968072593</v>
          </cell>
        </row>
        <row r="23">
          <cell r="B23" t="str">
            <v>2017-1</v>
          </cell>
          <cell r="I23">
            <v>6.2112561174551384E-2</v>
          </cell>
        </row>
        <row r="24">
          <cell r="B24" t="str">
            <v>2017-2</v>
          </cell>
          <cell r="I24">
            <v>0.11378310458148076</v>
          </cell>
        </row>
        <row r="25">
          <cell r="B25" t="str">
            <v>2018-1</v>
          </cell>
          <cell r="I25">
            <v>6.5349658228798915E-2</v>
          </cell>
        </row>
        <row r="26">
          <cell r="B26" t="str">
            <v>2018-2</v>
          </cell>
          <cell r="I26">
            <v>0.10083385372662822</v>
          </cell>
        </row>
        <row r="27">
          <cell r="B27" t="str">
            <v>2019-1</v>
          </cell>
          <cell r="I27">
            <v>6.5887834219950633E-2</v>
          </cell>
        </row>
        <row r="28">
          <cell r="B28" t="str">
            <v>2019-2</v>
          </cell>
          <cell r="I28">
            <v>0.12842769777076346</v>
          </cell>
        </row>
        <row r="29">
          <cell r="B29" t="str">
            <v>2020-1</v>
          </cell>
          <cell r="I29">
            <v>0.11203212019168501</v>
          </cell>
        </row>
        <row r="30">
          <cell r="B30" t="str">
            <v>2020-2</v>
          </cell>
          <cell r="I30">
            <v>9.9236170999137618E-2</v>
          </cell>
        </row>
        <row r="31">
          <cell r="B31" t="str">
            <v>2021-1</v>
          </cell>
          <cell r="I31">
            <v>0.11858671462975948</v>
          </cell>
        </row>
        <row r="32">
          <cell r="B32" t="str">
            <v>2021-2</v>
          </cell>
          <cell r="I32">
            <v>0.10655593379504637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B1:O63"/>
  <sheetViews>
    <sheetView showGridLines="0" topLeftCell="A19" zoomScale="90" zoomScaleNormal="90" zoomScaleSheetLayoutView="90" workbookViewId="0">
      <selection activeCell="B2" sqref="B2:B4"/>
    </sheetView>
  </sheetViews>
  <sheetFormatPr baseColWidth="10" defaultColWidth="11.42578125" defaultRowHeight="15.75" x14ac:dyDescent="0.25"/>
  <cols>
    <col min="1" max="1" width="5" style="95" customWidth="1"/>
    <col min="2" max="2" width="28.85546875" style="95" customWidth="1"/>
    <col min="3" max="3" width="17.7109375" style="95" customWidth="1"/>
    <col min="4" max="4" width="11.28515625" style="95" customWidth="1"/>
    <col min="5" max="5" width="14.42578125" style="95" customWidth="1"/>
    <col min="6" max="7" width="11.28515625" style="95" customWidth="1"/>
    <col min="8" max="8" width="11.140625" style="95" customWidth="1"/>
    <col min="9" max="9" width="10.28515625" style="95" customWidth="1"/>
    <col min="10" max="10" width="10.7109375" style="95" customWidth="1"/>
    <col min="11" max="11" width="15.85546875" style="95" customWidth="1"/>
    <col min="12" max="12" width="23.140625" style="95" bestFit="1" customWidth="1"/>
    <col min="13" max="16384" width="11.42578125" style="95"/>
  </cols>
  <sheetData>
    <row r="1" spans="2:11" ht="12.75" customHeight="1" x14ac:dyDescent="0.25"/>
    <row r="2" spans="2:11" s="98" customFormat="1" ht="21.6" customHeight="1" x14ac:dyDescent="0.25">
      <c r="B2" s="167"/>
      <c r="C2" s="170" t="s">
        <v>26</v>
      </c>
      <c r="D2" s="171"/>
      <c r="E2" s="171"/>
      <c r="F2" s="171"/>
      <c r="G2" s="171"/>
      <c r="H2" s="171"/>
      <c r="I2" s="171"/>
      <c r="J2" s="96" t="s">
        <v>0</v>
      </c>
      <c r="K2" s="97" t="s">
        <v>137</v>
      </c>
    </row>
    <row r="3" spans="2:11" s="98" customFormat="1" ht="21.6" customHeight="1" x14ac:dyDescent="0.25">
      <c r="B3" s="168"/>
      <c r="C3" s="172"/>
      <c r="D3" s="173"/>
      <c r="E3" s="173"/>
      <c r="F3" s="173"/>
      <c r="G3" s="173"/>
      <c r="H3" s="173"/>
      <c r="I3" s="173"/>
      <c r="J3" s="96" t="s">
        <v>1</v>
      </c>
      <c r="K3" s="99" t="s">
        <v>138</v>
      </c>
    </row>
    <row r="4" spans="2:11" s="98" customFormat="1" ht="21.6" customHeight="1" x14ac:dyDescent="0.25">
      <c r="B4" s="169"/>
      <c r="C4" s="174"/>
      <c r="D4" s="175"/>
      <c r="E4" s="175"/>
      <c r="F4" s="175"/>
      <c r="G4" s="175"/>
      <c r="H4" s="175"/>
      <c r="I4" s="175"/>
      <c r="J4" s="96" t="s">
        <v>2</v>
      </c>
      <c r="K4" s="100">
        <v>43243</v>
      </c>
    </row>
    <row r="6" spans="2:11" x14ac:dyDescent="0.25">
      <c r="B6" s="156" t="s">
        <v>27</v>
      </c>
      <c r="C6" s="157"/>
      <c r="D6" s="157"/>
      <c r="E6" s="157"/>
      <c r="F6" s="157"/>
      <c r="G6" s="157"/>
      <c r="H6" s="157"/>
      <c r="I6" s="157"/>
      <c r="J6" s="157"/>
      <c r="K6" s="158"/>
    </row>
    <row r="7" spans="2:11" ht="29.1" customHeight="1" x14ac:dyDescent="0.25">
      <c r="B7" s="101" t="s">
        <v>3</v>
      </c>
      <c r="C7" s="176" t="s">
        <v>56</v>
      </c>
      <c r="D7" s="177"/>
      <c r="E7" s="177"/>
      <c r="F7" s="177"/>
      <c r="G7" s="177"/>
      <c r="H7" s="177"/>
      <c r="I7" s="177"/>
      <c r="J7" s="177"/>
      <c r="K7" s="178"/>
    </row>
    <row r="8" spans="2:11" ht="29.1" customHeight="1" x14ac:dyDescent="0.25">
      <c r="B8" s="101" t="s">
        <v>4</v>
      </c>
      <c r="C8" s="176" t="s">
        <v>82</v>
      </c>
      <c r="D8" s="177"/>
      <c r="E8" s="177"/>
      <c r="F8" s="177"/>
      <c r="G8" s="177"/>
      <c r="H8" s="177"/>
      <c r="I8" s="177"/>
      <c r="J8" s="177"/>
      <c r="K8" s="178"/>
    </row>
    <row r="9" spans="2:11" ht="36" customHeight="1" x14ac:dyDescent="0.25">
      <c r="B9" s="101" t="s">
        <v>5</v>
      </c>
      <c r="C9" s="176" t="s">
        <v>57</v>
      </c>
      <c r="D9" s="177"/>
      <c r="E9" s="177"/>
      <c r="F9" s="177"/>
      <c r="G9" s="177"/>
      <c r="H9" s="177"/>
      <c r="I9" s="177"/>
      <c r="J9" s="177"/>
      <c r="K9" s="178"/>
    </row>
    <row r="10" spans="2:11" ht="29.1" customHeight="1" x14ac:dyDescent="0.25">
      <c r="B10" s="101" t="s">
        <v>43</v>
      </c>
      <c r="C10" s="176" t="s">
        <v>55</v>
      </c>
      <c r="D10" s="177"/>
      <c r="E10" s="177"/>
      <c r="F10" s="177"/>
      <c r="G10" s="177"/>
      <c r="H10" s="177"/>
      <c r="I10" s="177"/>
      <c r="J10" s="177"/>
      <c r="K10" s="178"/>
    </row>
    <row r="11" spans="2:11" ht="26.1" customHeight="1" x14ac:dyDescent="0.25"/>
    <row r="12" spans="2:11" x14ac:dyDescent="0.25">
      <c r="B12" s="156" t="s">
        <v>6</v>
      </c>
      <c r="C12" s="157"/>
      <c r="D12" s="157"/>
      <c r="E12" s="157"/>
      <c r="F12" s="157"/>
      <c r="G12" s="157"/>
      <c r="H12" s="157"/>
      <c r="I12" s="157"/>
      <c r="J12" s="157"/>
      <c r="K12" s="158"/>
    </row>
    <row r="13" spans="2:11" ht="34.5" customHeight="1" x14ac:dyDescent="0.25">
      <c r="B13" s="102" t="s">
        <v>44</v>
      </c>
      <c r="C13" s="179" t="s">
        <v>59</v>
      </c>
      <c r="D13" s="180"/>
      <c r="E13" s="180"/>
      <c r="F13" s="180"/>
      <c r="G13" s="180"/>
      <c r="H13" s="180"/>
      <c r="I13" s="180"/>
      <c r="J13" s="180"/>
      <c r="K13" s="181"/>
    </row>
    <row r="14" spans="2:11" ht="34.5" customHeight="1" x14ac:dyDescent="0.25">
      <c r="B14" s="101" t="s">
        <v>45</v>
      </c>
      <c r="C14" s="179" t="s">
        <v>38</v>
      </c>
      <c r="D14" s="180"/>
      <c r="E14" s="180"/>
      <c r="F14" s="180"/>
      <c r="G14" s="180"/>
      <c r="H14" s="180"/>
      <c r="I14" s="180"/>
      <c r="J14" s="180"/>
      <c r="K14" s="181"/>
    </row>
    <row r="15" spans="2:11" ht="34.5" customHeight="1" x14ac:dyDescent="0.25">
      <c r="B15" s="101" t="s">
        <v>7</v>
      </c>
      <c r="C15" s="182" t="s">
        <v>8</v>
      </c>
      <c r="D15" s="183"/>
      <c r="E15" s="2" t="s">
        <v>60</v>
      </c>
      <c r="F15" s="182" t="s">
        <v>9</v>
      </c>
      <c r="G15" s="183"/>
      <c r="H15" s="20">
        <v>7.2700000000000001E-2</v>
      </c>
      <c r="I15" s="184" t="s">
        <v>10</v>
      </c>
      <c r="J15" s="131" t="s">
        <v>73</v>
      </c>
      <c r="K15" s="131"/>
    </row>
    <row r="16" spans="2:11" ht="34.5" customHeight="1" x14ac:dyDescent="0.25">
      <c r="B16" s="103" t="s">
        <v>11</v>
      </c>
      <c r="C16" s="182" t="s">
        <v>32</v>
      </c>
      <c r="D16" s="183"/>
      <c r="E16" s="2" t="s">
        <v>61</v>
      </c>
      <c r="F16" s="182" t="s">
        <v>42</v>
      </c>
      <c r="G16" s="183"/>
      <c r="H16" s="93">
        <v>0.11</v>
      </c>
      <c r="I16" s="185"/>
      <c r="J16" s="131"/>
      <c r="K16" s="131"/>
    </row>
    <row r="17" spans="2:14" ht="20.100000000000001" customHeight="1" x14ac:dyDescent="0.25"/>
    <row r="18" spans="2:14" x14ac:dyDescent="0.25">
      <c r="B18" s="156" t="s">
        <v>12</v>
      </c>
      <c r="C18" s="157"/>
      <c r="D18" s="157"/>
      <c r="E18" s="157"/>
      <c r="F18" s="157"/>
      <c r="G18" s="157"/>
      <c r="H18" s="157"/>
      <c r="I18" s="157"/>
      <c r="J18" s="157"/>
      <c r="K18" s="158"/>
    </row>
    <row r="19" spans="2:14" ht="28.35" customHeight="1" x14ac:dyDescent="0.25">
      <c r="B19" s="186" t="s">
        <v>13</v>
      </c>
      <c r="C19" s="187"/>
      <c r="D19" s="187"/>
      <c r="E19" s="187"/>
      <c r="F19" s="187"/>
      <c r="G19" s="187"/>
      <c r="H19" s="187"/>
      <c r="I19" s="187"/>
      <c r="J19" s="187"/>
      <c r="K19" s="188"/>
    </row>
    <row r="20" spans="2:14" ht="61.5" customHeight="1" x14ac:dyDescent="0.25">
      <c r="B20" s="21" t="s">
        <v>62</v>
      </c>
      <c r="C20" s="119" t="s">
        <v>63</v>
      </c>
      <c r="D20" s="121"/>
      <c r="E20" s="119" t="s">
        <v>74</v>
      </c>
      <c r="F20" s="121"/>
      <c r="G20" s="119" t="s">
        <v>64</v>
      </c>
      <c r="H20" s="121"/>
      <c r="I20" s="119" t="s">
        <v>53</v>
      </c>
      <c r="J20" s="120"/>
      <c r="K20" s="121"/>
      <c r="L20" s="189"/>
      <c r="M20" s="190"/>
      <c r="N20" s="190"/>
    </row>
    <row r="21" spans="2:14" ht="18.75" customHeight="1" x14ac:dyDescent="0.25">
      <c r="B21" s="104" t="s">
        <v>65</v>
      </c>
      <c r="C21" s="153">
        <v>22736</v>
      </c>
      <c r="D21" s="154"/>
      <c r="E21" s="153">
        <v>3135</v>
      </c>
      <c r="F21" s="154"/>
      <c r="G21" s="153">
        <v>1654</v>
      </c>
      <c r="H21" s="154"/>
      <c r="I21" s="164">
        <f t="shared" ref="I21:I29" si="0">+G21/C21</f>
        <v>7.2748064743138635E-2</v>
      </c>
      <c r="J21" s="165"/>
      <c r="K21" s="166"/>
      <c r="L21" s="189"/>
      <c r="M21" s="190"/>
      <c r="N21" s="190"/>
    </row>
    <row r="22" spans="2:14" ht="18.75" customHeight="1" x14ac:dyDescent="0.25">
      <c r="B22" s="104" t="s">
        <v>66</v>
      </c>
      <c r="C22" s="153">
        <v>23804</v>
      </c>
      <c r="D22" s="154"/>
      <c r="E22" s="153">
        <v>7050</v>
      </c>
      <c r="F22" s="154"/>
      <c r="G22" s="153">
        <v>2760</v>
      </c>
      <c r="H22" s="154"/>
      <c r="I22" s="164">
        <f t="shared" si="0"/>
        <v>0.11594689968072593</v>
      </c>
      <c r="J22" s="165"/>
      <c r="K22" s="166"/>
      <c r="L22" s="189"/>
      <c r="M22" s="190"/>
      <c r="N22" s="190"/>
    </row>
    <row r="23" spans="2:14" ht="18.75" customHeight="1" x14ac:dyDescent="0.25">
      <c r="B23" s="104" t="s">
        <v>72</v>
      </c>
      <c r="C23" s="153">
        <v>24520</v>
      </c>
      <c r="D23" s="154"/>
      <c r="E23" s="153">
        <v>2882</v>
      </c>
      <c r="F23" s="154"/>
      <c r="G23" s="153">
        <v>1523</v>
      </c>
      <c r="H23" s="154"/>
      <c r="I23" s="164">
        <f t="shared" si="0"/>
        <v>6.2112561174551384E-2</v>
      </c>
      <c r="J23" s="165"/>
      <c r="K23" s="166"/>
      <c r="L23" s="189"/>
      <c r="M23" s="190"/>
      <c r="N23" s="190"/>
    </row>
    <row r="24" spans="2:14" ht="18.75" customHeight="1" x14ac:dyDescent="0.25">
      <c r="B24" s="104" t="s">
        <v>75</v>
      </c>
      <c r="C24" s="153">
        <v>25865</v>
      </c>
      <c r="D24" s="154"/>
      <c r="E24" s="153">
        <v>7774</v>
      </c>
      <c r="F24" s="154"/>
      <c r="G24" s="153">
        <v>2943</v>
      </c>
      <c r="H24" s="154"/>
      <c r="I24" s="164">
        <f t="shared" si="0"/>
        <v>0.11378310458148076</v>
      </c>
      <c r="J24" s="165"/>
      <c r="K24" s="166"/>
    </row>
    <row r="25" spans="2:14" ht="18.75" customHeight="1" x14ac:dyDescent="0.25">
      <c r="B25" s="104" t="s">
        <v>78</v>
      </c>
      <c r="C25" s="153">
        <v>26626</v>
      </c>
      <c r="D25" s="154"/>
      <c r="E25" s="153">
        <v>7617</v>
      </c>
      <c r="F25" s="154"/>
      <c r="G25" s="153">
        <v>1740</v>
      </c>
      <c r="H25" s="154"/>
      <c r="I25" s="164">
        <f t="shared" si="0"/>
        <v>6.5349658228798915E-2</v>
      </c>
      <c r="J25" s="165"/>
      <c r="K25" s="166"/>
      <c r="L25" s="34"/>
    </row>
    <row r="26" spans="2:14" ht="18.75" customHeight="1" x14ac:dyDescent="0.25">
      <c r="B26" s="104" t="s">
        <v>90</v>
      </c>
      <c r="C26" s="153">
        <v>27223</v>
      </c>
      <c r="D26" s="154"/>
      <c r="E26" s="153">
        <v>8959</v>
      </c>
      <c r="F26" s="154"/>
      <c r="G26" s="153">
        <v>2745</v>
      </c>
      <c r="H26" s="154"/>
      <c r="I26" s="164">
        <f t="shared" si="0"/>
        <v>0.10083385372662822</v>
      </c>
      <c r="J26" s="165"/>
      <c r="K26" s="166"/>
      <c r="L26" s="34"/>
    </row>
    <row r="27" spans="2:14" ht="18.75" customHeight="1" x14ac:dyDescent="0.25">
      <c r="B27" s="104" t="s">
        <v>93</v>
      </c>
      <c r="C27" s="153">
        <v>28761</v>
      </c>
      <c r="D27" s="154"/>
      <c r="E27" s="153">
        <v>5321</v>
      </c>
      <c r="F27" s="154"/>
      <c r="G27" s="153">
        <v>1895</v>
      </c>
      <c r="H27" s="154"/>
      <c r="I27" s="164">
        <f t="shared" si="0"/>
        <v>6.5887834219950633E-2</v>
      </c>
      <c r="J27" s="165"/>
      <c r="K27" s="166"/>
      <c r="L27" s="34"/>
    </row>
    <row r="28" spans="2:14" ht="18.75" customHeight="1" x14ac:dyDescent="0.25">
      <c r="B28" s="104" t="s">
        <v>94</v>
      </c>
      <c r="C28" s="153">
        <v>30414</v>
      </c>
      <c r="D28" s="154"/>
      <c r="E28" s="153">
        <v>6017</v>
      </c>
      <c r="F28" s="154"/>
      <c r="G28" s="153">
        <v>3906</v>
      </c>
      <c r="H28" s="154"/>
      <c r="I28" s="164">
        <f t="shared" si="0"/>
        <v>0.12842769777076346</v>
      </c>
      <c r="J28" s="165"/>
      <c r="K28" s="166"/>
      <c r="L28" s="34"/>
    </row>
    <row r="29" spans="2:14" ht="18.75" customHeight="1" x14ac:dyDescent="0.25">
      <c r="B29" s="104" t="s">
        <v>95</v>
      </c>
      <c r="C29" s="153">
        <v>30884</v>
      </c>
      <c r="D29" s="154"/>
      <c r="E29" s="153">
        <v>4187</v>
      </c>
      <c r="F29" s="154"/>
      <c r="G29" s="153">
        <v>3460</v>
      </c>
      <c r="H29" s="154"/>
      <c r="I29" s="164">
        <f t="shared" si="0"/>
        <v>0.11203212019168501</v>
      </c>
      <c r="J29" s="165"/>
      <c r="K29" s="166"/>
      <c r="L29" s="34"/>
    </row>
    <row r="30" spans="2:14" ht="18.75" customHeight="1" x14ac:dyDescent="0.25">
      <c r="B30" s="104" t="s">
        <v>96</v>
      </c>
      <c r="C30" s="153">
        <v>32468</v>
      </c>
      <c r="D30" s="154"/>
      <c r="E30" s="153">
        <v>3546</v>
      </c>
      <c r="F30" s="154"/>
      <c r="G30" s="153">
        <v>3222</v>
      </c>
      <c r="H30" s="154"/>
      <c r="I30" s="164">
        <f>+G30/C30</f>
        <v>9.9236170999137618E-2</v>
      </c>
      <c r="J30" s="165"/>
      <c r="K30" s="166"/>
      <c r="L30" s="59"/>
    </row>
    <row r="31" spans="2:14" ht="18.75" customHeight="1" x14ac:dyDescent="0.25">
      <c r="B31" s="68" t="s">
        <v>97</v>
      </c>
      <c r="C31" s="138">
        <v>32803</v>
      </c>
      <c r="D31" s="139"/>
      <c r="E31" s="138">
        <v>1369</v>
      </c>
      <c r="F31" s="139"/>
      <c r="G31" s="138">
        <v>3890</v>
      </c>
      <c r="H31" s="139"/>
      <c r="I31" s="140">
        <f>+G31/C31</f>
        <v>0.11858671462975948</v>
      </c>
      <c r="J31" s="141"/>
      <c r="K31" s="142"/>
      <c r="L31" s="59"/>
    </row>
    <row r="32" spans="2:14" s="105" customFormat="1" ht="18.75" customHeight="1" x14ac:dyDescent="0.25">
      <c r="B32" s="68" t="s">
        <v>98</v>
      </c>
      <c r="C32" s="138">
        <v>34076</v>
      </c>
      <c r="D32" s="139"/>
      <c r="E32" s="138">
        <v>1902</v>
      </c>
      <c r="F32" s="139"/>
      <c r="G32" s="138">
        <v>3631</v>
      </c>
      <c r="H32" s="139"/>
      <c r="I32" s="140">
        <f>+G32/C32</f>
        <v>0.10655593379504637</v>
      </c>
      <c r="J32" s="141"/>
      <c r="K32" s="142"/>
      <c r="L32" s="69"/>
    </row>
    <row r="33" spans="2:15" ht="11.25" customHeight="1" x14ac:dyDescent="0.25">
      <c r="B33" s="106"/>
      <c r="C33" s="27"/>
      <c r="D33" s="27"/>
      <c r="E33" s="27"/>
      <c r="F33" s="27"/>
      <c r="G33" s="27"/>
      <c r="H33" s="27"/>
      <c r="I33" s="32"/>
      <c r="J33" s="32"/>
      <c r="K33" s="32"/>
      <c r="L33" s="107"/>
    </row>
    <row r="34" spans="2:15" ht="27.75" customHeight="1" x14ac:dyDescent="0.25">
      <c r="B34" s="119" t="s">
        <v>14</v>
      </c>
      <c r="C34" s="120"/>
      <c r="D34" s="120"/>
      <c r="E34" s="120"/>
      <c r="F34" s="120"/>
      <c r="G34" s="120"/>
      <c r="H34" s="120"/>
      <c r="I34" s="120"/>
      <c r="J34" s="120"/>
      <c r="K34" s="121"/>
    </row>
    <row r="35" spans="2:15" ht="27" customHeight="1" x14ac:dyDescent="0.25">
      <c r="B35" s="108"/>
      <c r="C35" s="109"/>
      <c r="D35" s="109"/>
      <c r="E35" s="109"/>
      <c r="F35" s="109"/>
      <c r="G35" s="109"/>
      <c r="H35" s="109"/>
      <c r="I35" s="109"/>
      <c r="J35" s="109"/>
      <c r="K35" s="110"/>
    </row>
    <row r="36" spans="2:15" ht="27" customHeight="1" x14ac:dyDescent="0.25">
      <c r="B36" s="111"/>
      <c r="C36" s="112"/>
      <c r="D36" s="112"/>
      <c r="E36" s="112"/>
      <c r="F36" s="112"/>
      <c r="G36" s="112"/>
      <c r="H36" s="112"/>
      <c r="I36" s="112"/>
      <c r="J36" s="112"/>
      <c r="K36" s="113"/>
    </row>
    <row r="37" spans="2:15" ht="27" customHeight="1" x14ac:dyDescent="0.25">
      <c r="B37" s="111"/>
      <c r="C37" s="112"/>
      <c r="D37" s="112"/>
      <c r="E37" s="112"/>
      <c r="F37" s="112"/>
      <c r="G37" s="112"/>
      <c r="H37" s="112"/>
      <c r="I37" s="112"/>
      <c r="J37" s="112"/>
      <c r="K37" s="113"/>
    </row>
    <row r="38" spans="2:15" ht="27" customHeight="1" x14ac:dyDescent="0.25">
      <c r="B38" s="111"/>
      <c r="C38" s="112"/>
      <c r="D38" s="112"/>
      <c r="E38" s="112"/>
      <c r="F38" s="112"/>
      <c r="G38" s="112"/>
      <c r="H38" s="112"/>
      <c r="I38" s="112"/>
      <c r="J38" s="112"/>
      <c r="K38" s="113"/>
    </row>
    <row r="39" spans="2:15" ht="27" customHeight="1" x14ac:dyDescent="0.25">
      <c r="B39" s="111"/>
      <c r="C39" s="112"/>
      <c r="D39" s="112"/>
      <c r="E39" s="112"/>
      <c r="F39" s="112"/>
      <c r="G39" s="112"/>
      <c r="H39" s="112"/>
      <c r="I39" s="112"/>
      <c r="J39" s="112"/>
      <c r="K39" s="113"/>
    </row>
    <row r="40" spans="2:15" ht="27" customHeight="1" x14ac:dyDescent="0.25">
      <c r="B40" s="111"/>
      <c r="C40" s="112"/>
      <c r="D40" s="112"/>
      <c r="E40" s="112"/>
      <c r="F40" s="112"/>
      <c r="G40" s="112"/>
      <c r="H40" s="112"/>
      <c r="I40" s="112"/>
      <c r="J40" s="112"/>
      <c r="K40" s="113"/>
    </row>
    <row r="41" spans="2:15" ht="27" customHeight="1" x14ac:dyDescent="0.25">
      <c r="B41" s="111"/>
      <c r="C41" s="112"/>
      <c r="D41" s="112"/>
      <c r="E41" s="112"/>
      <c r="F41" s="112"/>
      <c r="G41" s="112"/>
      <c r="H41" s="112"/>
      <c r="I41" s="112"/>
      <c r="J41" s="112"/>
      <c r="K41" s="113"/>
    </row>
    <row r="42" spans="2:15" ht="27" customHeight="1" x14ac:dyDescent="0.25">
      <c r="B42" s="111"/>
      <c r="C42" s="112"/>
      <c r="D42" s="112"/>
      <c r="E42" s="112"/>
      <c r="F42" s="112"/>
      <c r="G42" s="112"/>
      <c r="H42" s="112"/>
      <c r="I42" s="112"/>
      <c r="J42" s="112"/>
      <c r="K42" s="113"/>
    </row>
    <row r="43" spans="2:15" ht="36" customHeight="1" x14ac:dyDescent="0.25">
      <c r="B43" s="111"/>
      <c r="C43" s="112"/>
      <c r="D43" s="112"/>
      <c r="E43" s="112"/>
      <c r="F43" s="112"/>
      <c r="G43" s="112"/>
      <c r="H43" s="112"/>
      <c r="I43" s="112"/>
      <c r="J43" s="112"/>
      <c r="K43" s="113"/>
    </row>
    <row r="44" spans="2:15" ht="38.450000000000003" customHeight="1" x14ac:dyDescent="0.25">
      <c r="B44" s="111"/>
      <c r="C44" s="112"/>
      <c r="D44" s="112"/>
      <c r="E44" s="112"/>
      <c r="F44" s="112"/>
      <c r="G44" s="112"/>
      <c r="H44" s="112"/>
      <c r="I44" s="112"/>
      <c r="J44" s="112"/>
      <c r="K44" s="113"/>
    </row>
    <row r="45" spans="2:15" ht="27" customHeight="1" x14ac:dyDescent="0.25">
      <c r="B45" s="143" t="s">
        <v>15</v>
      </c>
      <c r="C45" s="143"/>
      <c r="D45" s="143"/>
      <c r="E45" s="143"/>
      <c r="F45" s="143"/>
      <c r="G45" s="143"/>
      <c r="H45" s="143"/>
      <c r="I45" s="143"/>
      <c r="J45" s="143"/>
      <c r="K45" s="143"/>
    </row>
    <row r="46" spans="2:15" ht="409.5" customHeight="1" x14ac:dyDescent="0.25">
      <c r="B46" s="144" t="s">
        <v>141</v>
      </c>
      <c r="C46" s="145"/>
      <c r="D46" s="145"/>
      <c r="E46" s="145"/>
      <c r="F46" s="145"/>
      <c r="G46" s="145"/>
      <c r="H46" s="145"/>
      <c r="I46" s="145"/>
      <c r="J46" s="145"/>
      <c r="K46" s="146"/>
      <c r="O46" s="114"/>
    </row>
    <row r="47" spans="2:15" ht="209.25" customHeight="1" x14ac:dyDescent="0.25">
      <c r="B47" s="147"/>
      <c r="C47" s="148"/>
      <c r="D47" s="148"/>
      <c r="E47" s="148"/>
      <c r="F47" s="148"/>
      <c r="G47" s="148"/>
      <c r="H47" s="148"/>
      <c r="I47" s="148"/>
      <c r="J47" s="148"/>
      <c r="K47" s="149"/>
      <c r="O47" s="114"/>
    </row>
    <row r="48" spans="2:15" ht="28.35" customHeight="1" x14ac:dyDescent="0.25">
      <c r="B48" s="150" t="s">
        <v>24</v>
      </c>
      <c r="C48" s="151"/>
      <c r="D48" s="151"/>
      <c r="E48" s="151"/>
      <c r="F48" s="151"/>
      <c r="G48" s="151"/>
      <c r="H48" s="152"/>
      <c r="I48" s="135" t="s">
        <v>142</v>
      </c>
      <c r="J48" s="136"/>
      <c r="K48" s="137"/>
    </row>
    <row r="49" spans="2:11" ht="32.1" customHeight="1" x14ac:dyDescent="0.25">
      <c r="B49" s="150" t="s">
        <v>16</v>
      </c>
      <c r="C49" s="151"/>
      <c r="D49" s="151"/>
      <c r="E49" s="151"/>
      <c r="F49" s="151"/>
      <c r="G49" s="151"/>
      <c r="H49" s="152"/>
      <c r="I49" s="135" t="s">
        <v>67</v>
      </c>
      <c r="J49" s="136"/>
      <c r="K49" s="137"/>
    </row>
    <row r="51" spans="2:11" x14ac:dyDescent="0.25">
      <c r="B51" s="156" t="s">
        <v>29</v>
      </c>
      <c r="C51" s="157"/>
      <c r="D51" s="157"/>
      <c r="E51" s="157"/>
      <c r="F51" s="157"/>
      <c r="G51" s="157"/>
      <c r="H51" s="157"/>
      <c r="I51" s="157"/>
      <c r="J51" s="157"/>
      <c r="K51" s="158"/>
    </row>
    <row r="52" spans="2:11" ht="32.25" customHeight="1" x14ac:dyDescent="0.25">
      <c r="B52" s="159" t="s">
        <v>25</v>
      </c>
      <c r="C52" s="160"/>
      <c r="D52" s="161" t="s">
        <v>54</v>
      </c>
      <c r="E52" s="162"/>
      <c r="F52" s="162"/>
      <c r="G52" s="162"/>
      <c r="H52" s="162"/>
      <c r="I52" s="162"/>
      <c r="J52" s="162"/>
      <c r="K52" s="163"/>
    </row>
    <row r="53" spans="2:11" ht="29.1" customHeight="1" x14ac:dyDescent="0.25">
      <c r="B53" s="125" t="s">
        <v>17</v>
      </c>
      <c r="C53" s="126"/>
      <c r="D53" s="143" t="s">
        <v>18</v>
      </c>
      <c r="E53" s="143"/>
      <c r="F53" s="119" t="s">
        <v>46</v>
      </c>
      <c r="G53" s="120"/>
      <c r="H53" s="121"/>
      <c r="I53" s="119" t="s">
        <v>47</v>
      </c>
      <c r="J53" s="120"/>
      <c r="K53" s="121"/>
    </row>
    <row r="54" spans="2:11" ht="29.1" customHeight="1" x14ac:dyDescent="0.25">
      <c r="B54" s="127"/>
      <c r="C54" s="128"/>
      <c r="D54" s="119" t="s">
        <v>19</v>
      </c>
      <c r="E54" s="121"/>
      <c r="F54" s="143" t="s">
        <v>28</v>
      </c>
      <c r="G54" s="143"/>
      <c r="H54" s="143"/>
      <c r="I54" s="119" t="s">
        <v>20</v>
      </c>
      <c r="J54" s="120"/>
      <c r="K54" s="121"/>
    </row>
    <row r="55" spans="2:11" ht="20.100000000000001" customHeight="1" x14ac:dyDescent="0.25"/>
    <row r="56" spans="2:11" ht="23.25" customHeight="1" x14ac:dyDescent="0.25">
      <c r="B56" s="119" t="s">
        <v>31</v>
      </c>
      <c r="C56" s="120"/>
      <c r="D56" s="120"/>
      <c r="E56" s="120"/>
      <c r="F56" s="120"/>
      <c r="G56" s="120"/>
      <c r="H56" s="120"/>
      <c r="I56" s="120"/>
      <c r="J56" s="120"/>
      <c r="K56" s="121"/>
    </row>
    <row r="57" spans="2:11" ht="30.75" customHeight="1" x14ac:dyDescent="0.25">
      <c r="B57" s="122" t="s">
        <v>25</v>
      </c>
      <c r="C57" s="122"/>
      <c r="D57" s="123">
        <f>+I32/H16</f>
        <v>0.96869030722769423</v>
      </c>
      <c r="E57" s="124"/>
      <c r="F57" s="124"/>
      <c r="G57" s="124"/>
      <c r="H57" s="124"/>
      <c r="I57" s="124"/>
      <c r="J57" s="124"/>
      <c r="K57" s="124"/>
    </row>
    <row r="58" spans="2:11" ht="29.1" customHeight="1" x14ac:dyDescent="0.25">
      <c r="B58" s="125" t="s">
        <v>17</v>
      </c>
      <c r="C58" s="126"/>
      <c r="D58" s="155" t="s">
        <v>18</v>
      </c>
      <c r="E58" s="155"/>
      <c r="F58" s="132" t="s">
        <v>46</v>
      </c>
      <c r="G58" s="133"/>
      <c r="H58" s="134"/>
      <c r="I58" s="132" t="s">
        <v>47</v>
      </c>
      <c r="J58" s="133"/>
      <c r="K58" s="134"/>
    </row>
    <row r="59" spans="2:11" ht="29.1" customHeight="1" x14ac:dyDescent="0.25">
      <c r="B59" s="127"/>
      <c r="C59" s="128"/>
      <c r="D59" s="129" t="s">
        <v>19</v>
      </c>
      <c r="E59" s="130"/>
      <c r="F59" s="131" t="s">
        <v>28</v>
      </c>
      <c r="G59" s="131"/>
      <c r="H59" s="131"/>
      <c r="I59" s="132" t="s">
        <v>20</v>
      </c>
      <c r="J59" s="133"/>
      <c r="K59" s="134"/>
    </row>
    <row r="60" spans="2:11" ht="29.1" customHeight="1" x14ac:dyDescent="0.25">
      <c r="B60" s="125" t="s">
        <v>21</v>
      </c>
      <c r="C60" s="126"/>
      <c r="D60" s="132" t="s">
        <v>48</v>
      </c>
      <c r="E60" s="133"/>
      <c r="F60" s="133"/>
      <c r="G60" s="134"/>
      <c r="H60" s="132" t="s">
        <v>22</v>
      </c>
      <c r="I60" s="133"/>
      <c r="J60" s="133"/>
      <c r="K60" s="134"/>
    </row>
    <row r="61" spans="2:11" ht="29.1" customHeight="1" x14ac:dyDescent="0.25">
      <c r="B61" s="127"/>
      <c r="C61" s="128"/>
      <c r="D61" s="132" t="s">
        <v>23</v>
      </c>
      <c r="E61" s="133"/>
      <c r="F61" s="133"/>
      <c r="G61" s="134"/>
      <c r="H61" s="132" t="s">
        <v>20</v>
      </c>
      <c r="I61" s="133"/>
      <c r="J61" s="133"/>
      <c r="K61" s="134"/>
    </row>
    <row r="62" spans="2:11" ht="30" customHeight="1" x14ac:dyDescent="0.25">
      <c r="B62" s="125" t="s">
        <v>35</v>
      </c>
      <c r="C62" s="126"/>
      <c r="D62" s="132" t="s">
        <v>33</v>
      </c>
      <c r="E62" s="133"/>
      <c r="F62" s="133"/>
      <c r="G62" s="134"/>
      <c r="H62" s="132" t="s">
        <v>34</v>
      </c>
      <c r="I62" s="133"/>
      <c r="J62" s="133"/>
      <c r="K62" s="134"/>
    </row>
    <row r="63" spans="2:11" ht="33.75" customHeight="1" x14ac:dyDescent="0.25">
      <c r="B63" s="127"/>
      <c r="C63" s="128"/>
      <c r="D63" s="135" t="s">
        <v>54</v>
      </c>
      <c r="E63" s="136"/>
      <c r="F63" s="136"/>
      <c r="G63" s="137"/>
      <c r="H63" s="135" t="s">
        <v>54</v>
      </c>
      <c r="I63" s="136"/>
      <c r="J63" s="136"/>
      <c r="K63" s="137"/>
    </row>
  </sheetData>
  <mergeCells count="108">
    <mergeCell ref="C27:D27"/>
    <mergeCell ref="E27:F27"/>
    <mergeCell ref="G27:H27"/>
    <mergeCell ref="I27:K27"/>
    <mergeCell ref="C26:D26"/>
    <mergeCell ref="E26:F26"/>
    <mergeCell ref="G26:H26"/>
    <mergeCell ref="I26:K26"/>
    <mergeCell ref="C31:D31"/>
    <mergeCell ref="E31:F31"/>
    <mergeCell ref="G31:H31"/>
    <mergeCell ref="I31:K31"/>
    <mergeCell ref="C28:D28"/>
    <mergeCell ref="E28:F28"/>
    <mergeCell ref="G28:H28"/>
    <mergeCell ref="I28:K28"/>
    <mergeCell ref="C29:D29"/>
    <mergeCell ref="E29:F29"/>
    <mergeCell ref="G29:H29"/>
    <mergeCell ref="I29:K29"/>
    <mergeCell ref="C30:D30"/>
    <mergeCell ref="E30:F30"/>
    <mergeCell ref="G30:H30"/>
    <mergeCell ref="I30:K30"/>
    <mergeCell ref="L20:N23"/>
    <mergeCell ref="E23:F23"/>
    <mergeCell ref="G23:H23"/>
    <mergeCell ref="C24:D24"/>
    <mergeCell ref="E24:F24"/>
    <mergeCell ref="G24:H24"/>
    <mergeCell ref="I24:K24"/>
    <mergeCell ref="I23:K23"/>
    <mergeCell ref="C23:D23"/>
    <mergeCell ref="I21:K21"/>
    <mergeCell ref="C22:D22"/>
    <mergeCell ref="E22:F22"/>
    <mergeCell ref="G22:H22"/>
    <mergeCell ref="I22:K22"/>
    <mergeCell ref="I20:K20"/>
    <mergeCell ref="C21:D21"/>
    <mergeCell ref="E21:F21"/>
    <mergeCell ref="G21:H21"/>
    <mergeCell ref="I25:K25"/>
    <mergeCell ref="B2:B4"/>
    <mergeCell ref="C2:I4"/>
    <mergeCell ref="B6:K6"/>
    <mergeCell ref="C7:K7"/>
    <mergeCell ref="C8:K8"/>
    <mergeCell ref="C10:K10"/>
    <mergeCell ref="B12:K12"/>
    <mergeCell ref="C13:K13"/>
    <mergeCell ref="C14:K14"/>
    <mergeCell ref="C9:K9"/>
    <mergeCell ref="C15:D15"/>
    <mergeCell ref="F15:G15"/>
    <mergeCell ref="I15:I16"/>
    <mergeCell ref="J15:K16"/>
    <mergeCell ref="C16:D16"/>
    <mergeCell ref="F16:G16"/>
    <mergeCell ref="B18:K18"/>
    <mergeCell ref="B19:K19"/>
    <mergeCell ref="C20:D20"/>
    <mergeCell ref="E20:F20"/>
    <mergeCell ref="G20:H20"/>
    <mergeCell ref="C25:D25"/>
    <mergeCell ref="D62:G62"/>
    <mergeCell ref="H62:K62"/>
    <mergeCell ref="D58:E58"/>
    <mergeCell ref="F58:H58"/>
    <mergeCell ref="I58:K58"/>
    <mergeCell ref="D61:G61"/>
    <mergeCell ref="H61:K61"/>
    <mergeCell ref="D60:G60"/>
    <mergeCell ref="H60:K60"/>
    <mergeCell ref="D53:E53"/>
    <mergeCell ref="F53:H53"/>
    <mergeCell ref="I53:K53"/>
    <mergeCell ref="B48:H48"/>
    <mergeCell ref="I48:K48"/>
    <mergeCell ref="B51:K51"/>
    <mergeCell ref="B52:C52"/>
    <mergeCell ref="D52:K52"/>
    <mergeCell ref="B53:C54"/>
    <mergeCell ref="D54:E54"/>
    <mergeCell ref="F54:H54"/>
    <mergeCell ref="I54:K54"/>
    <mergeCell ref="E25:F25"/>
    <mergeCell ref="G25:H25"/>
    <mergeCell ref="C32:D32"/>
    <mergeCell ref="E32:F32"/>
    <mergeCell ref="G32:H32"/>
    <mergeCell ref="I32:K32"/>
    <mergeCell ref="B34:K34"/>
    <mergeCell ref="B45:K45"/>
    <mergeCell ref="B46:K47"/>
    <mergeCell ref="B49:H49"/>
    <mergeCell ref="I49:K49"/>
    <mergeCell ref="B56:K56"/>
    <mergeCell ref="B57:C57"/>
    <mergeCell ref="D57:K57"/>
    <mergeCell ref="B58:C59"/>
    <mergeCell ref="D59:E59"/>
    <mergeCell ref="F59:H59"/>
    <mergeCell ref="I59:K59"/>
    <mergeCell ref="B60:C61"/>
    <mergeCell ref="B62:C63"/>
    <mergeCell ref="D63:G63"/>
    <mergeCell ref="H63:K63"/>
  </mergeCells>
  <conditionalFormatting sqref="D60:G60">
    <cfRule type="expression" dxfId="11" priority="2">
      <formula>$D$57=""</formula>
    </cfRule>
    <cfRule type="expression" dxfId="10" priority="4">
      <formula>AND(D$57&gt;=70%,$D$57&lt;80%)</formula>
    </cfRule>
  </conditionalFormatting>
  <conditionalFormatting sqref="H60:K60">
    <cfRule type="expression" dxfId="9" priority="1">
      <formula>$D$57=""</formula>
    </cfRule>
    <cfRule type="expression" dxfId="8" priority="3">
      <formula>$D$57&lt;70%</formula>
    </cfRule>
  </conditionalFormatting>
  <dataValidations count="6">
    <dataValidation type="list" allowBlank="1" showInputMessage="1" showErrorMessage="1" sqref="E15" xr:uid="{0CEEA572-7744-48E5-95AA-6FFAEE271C88}">
      <formula1>"Número, Porcentaje, Pesos, No disponible"</formula1>
    </dataValidation>
    <dataValidation type="list" allowBlank="1" showInputMessage="1" showErrorMessage="1" sqref="J15:K16" xr:uid="{11C46F28-FB19-43F4-ABF2-3972DE320E59}">
      <formula1>"Semestre 2 de 2016"</formula1>
    </dataValidation>
    <dataValidation allowBlank="1" showInputMessage="1" showErrorMessage="1" prompt="La meta es un propósito medible. Es el valor que se espera alcance el respectivo indicador. " sqref="B16" xr:uid="{409D9E07-EB11-4674-8231-B9C7F1C2E728}"/>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2B99C7AA-EF77-4BA9-917C-370DA8D24458}"/>
    <dataValidation allowBlank="1" showInputMessage="1" showErrorMessage="1" prompt="Seleccione una opción" sqref="F17 H15:I15 C15:C16 D17" xr:uid="{B601EBD9-2607-49F1-A754-C8FB324821AF}"/>
    <dataValidation type="list" allowBlank="1" showInputMessage="1" showErrorMessage="1" sqref="E16" xr:uid="{E8DEB864-4506-4C73-B6E5-5B63B8A0BB0B}">
      <formula1>"Número, Porcentaje, Pesos "</formula1>
    </dataValidation>
  </dataValidations>
  <pageMargins left="0.70866141732283472" right="0.70866141732283472" top="0.74803149606299213" bottom="0.74803149606299213" header="0.31496062992125984" footer="0.31496062992125984"/>
  <pageSetup scale="5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sheetPr>
  <dimension ref="B1:M74"/>
  <sheetViews>
    <sheetView showGridLines="0" topLeftCell="A58" zoomScale="80" zoomScaleNormal="80" zoomScaleSheetLayoutView="80" workbookViewId="0">
      <selection activeCell="M44" sqref="M44"/>
    </sheetView>
  </sheetViews>
  <sheetFormatPr baseColWidth="10" defaultColWidth="11.5703125" defaultRowHeight="15.75" x14ac:dyDescent="0.25"/>
  <cols>
    <col min="1" max="1" width="3.7109375" style="4" customWidth="1"/>
    <col min="2" max="2" width="30.28515625" style="4" customWidth="1"/>
    <col min="3" max="3" width="13.28515625" style="4" customWidth="1"/>
    <col min="4" max="4" width="16.5703125" style="4" customWidth="1"/>
    <col min="5" max="5" width="11" style="4" customWidth="1"/>
    <col min="6" max="6" width="10.140625" style="4" customWidth="1"/>
    <col min="7" max="7" width="10.85546875" style="4" customWidth="1"/>
    <col min="8" max="8" width="12.42578125" style="4" customWidth="1"/>
    <col min="9" max="9" width="10.7109375" style="4" customWidth="1"/>
    <col min="10" max="10" width="11.140625" style="4" customWidth="1"/>
    <col min="11" max="11" width="12.5703125" style="4" customWidth="1"/>
    <col min="12" max="12" width="7.28515625" style="4" customWidth="1"/>
    <col min="13" max="16384" width="11.5703125" style="4"/>
  </cols>
  <sheetData>
    <row r="1" spans="2:12" x14ac:dyDescent="0.25">
      <c r="B1" s="257"/>
      <c r="C1" s="260" t="s">
        <v>26</v>
      </c>
      <c r="D1" s="261"/>
      <c r="E1" s="261"/>
      <c r="F1" s="261"/>
      <c r="G1" s="261"/>
      <c r="H1" s="261"/>
      <c r="I1" s="261"/>
      <c r="J1" s="3" t="s">
        <v>0</v>
      </c>
      <c r="K1" s="43" t="s">
        <v>137</v>
      </c>
    </row>
    <row r="2" spans="2:12" x14ac:dyDescent="0.25">
      <c r="B2" s="258"/>
      <c r="C2" s="262"/>
      <c r="D2" s="263"/>
      <c r="E2" s="263"/>
      <c r="F2" s="263"/>
      <c r="G2" s="263"/>
      <c r="H2" s="263"/>
      <c r="I2" s="263"/>
      <c r="J2" s="3" t="s">
        <v>1</v>
      </c>
      <c r="K2" s="5" t="s">
        <v>138</v>
      </c>
    </row>
    <row r="3" spans="2:12" x14ac:dyDescent="0.25">
      <c r="B3" s="259"/>
      <c r="C3" s="264"/>
      <c r="D3" s="265"/>
      <c r="E3" s="265"/>
      <c r="F3" s="265"/>
      <c r="G3" s="265"/>
      <c r="H3" s="265"/>
      <c r="I3" s="265"/>
      <c r="J3" s="6" t="s">
        <v>2</v>
      </c>
      <c r="K3" s="7">
        <v>43243</v>
      </c>
    </row>
    <row r="5" spans="2:12" x14ac:dyDescent="0.25">
      <c r="B5" s="254" t="s">
        <v>27</v>
      </c>
      <c r="C5" s="255"/>
      <c r="D5" s="255"/>
      <c r="E5" s="255"/>
      <c r="F5" s="255"/>
      <c r="G5" s="255"/>
      <c r="H5" s="255"/>
      <c r="I5" s="255"/>
      <c r="J5" s="255"/>
      <c r="K5" s="256"/>
    </row>
    <row r="6" spans="2:12" ht="29.1" customHeight="1" x14ac:dyDescent="0.25">
      <c r="B6" s="8" t="s">
        <v>3</v>
      </c>
      <c r="C6" s="266" t="s">
        <v>135</v>
      </c>
      <c r="D6" s="267"/>
      <c r="E6" s="267"/>
      <c r="F6" s="267"/>
      <c r="G6" s="267"/>
      <c r="H6" s="267"/>
      <c r="I6" s="267"/>
      <c r="J6" s="267"/>
      <c r="K6" s="268"/>
    </row>
    <row r="7" spans="2:12" ht="29.1" customHeight="1" x14ac:dyDescent="0.25">
      <c r="B7" s="8" t="s">
        <v>4</v>
      </c>
      <c r="C7" s="266" t="s">
        <v>82</v>
      </c>
      <c r="D7" s="267"/>
      <c r="E7" s="267"/>
      <c r="F7" s="267"/>
      <c r="G7" s="267"/>
      <c r="H7" s="267"/>
      <c r="I7" s="267"/>
      <c r="J7" s="267"/>
      <c r="K7" s="268"/>
    </row>
    <row r="8" spans="2:12" ht="29.1" customHeight="1" x14ac:dyDescent="0.25">
      <c r="B8" s="8" t="s">
        <v>5</v>
      </c>
      <c r="C8" s="266" t="s">
        <v>136</v>
      </c>
      <c r="D8" s="267"/>
      <c r="E8" s="267"/>
      <c r="F8" s="267"/>
      <c r="G8" s="267"/>
      <c r="H8" s="267"/>
      <c r="I8" s="267"/>
      <c r="J8" s="267"/>
      <c r="K8" s="268"/>
    </row>
    <row r="9" spans="2:12" ht="29.1" customHeight="1" x14ac:dyDescent="0.25">
      <c r="B9" s="8" t="s">
        <v>43</v>
      </c>
      <c r="C9" s="266" t="s">
        <v>58</v>
      </c>
      <c r="D9" s="267"/>
      <c r="E9" s="267"/>
      <c r="F9" s="267"/>
      <c r="G9" s="267"/>
      <c r="H9" s="267"/>
      <c r="I9" s="267"/>
      <c r="J9" s="267"/>
      <c r="K9" s="268"/>
    </row>
    <row r="10" spans="2:12" ht="12" customHeight="1" x14ac:dyDescent="0.25"/>
    <row r="11" spans="2:12" x14ac:dyDescent="0.25">
      <c r="B11" s="254" t="s">
        <v>6</v>
      </c>
      <c r="C11" s="255"/>
      <c r="D11" s="255"/>
      <c r="E11" s="255"/>
      <c r="F11" s="255"/>
      <c r="G11" s="255"/>
      <c r="H11" s="255"/>
      <c r="I11" s="255"/>
      <c r="J11" s="255"/>
      <c r="K11" s="256"/>
    </row>
    <row r="12" spans="2:12" ht="29.1" customHeight="1" x14ac:dyDescent="0.25">
      <c r="B12" s="9" t="s">
        <v>44</v>
      </c>
      <c r="C12" s="179" t="s">
        <v>68</v>
      </c>
      <c r="D12" s="180"/>
      <c r="E12" s="180"/>
      <c r="F12" s="180"/>
      <c r="G12" s="180"/>
      <c r="H12" s="180"/>
      <c r="I12" s="180"/>
      <c r="J12" s="180"/>
      <c r="K12" s="181"/>
    </row>
    <row r="13" spans="2:12" ht="29.1" customHeight="1" x14ac:dyDescent="0.25">
      <c r="B13" s="8" t="s">
        <v>45</v>
      </c>
      <c r="C13" s="179" t="s">
        <v>38</v>
      </c>
      <c r="D13" s="180"/>
      <c r="E13" s="180"/>
      <c r="F13" s="180"/>
      <c r="G13" s="180"/>
      <c r="H13" s="180"/>
      <c r="I13" s="180"/>
      <c r="J13" s="180"/>
      <c r="K13" s="181"/>
    </row>
    <row r="14" spans="2:12" ht="29.1" customHeight="1" x14ac:dyDescent="0.25">
      <c r="B14" s="8" t="s">
        <v>7</v>
      </c>
      <c r="C14" s="245" t="s">
        <v>8</v>
      </c>
      <c r="D14" s="246"/>
      <c r="E14" s="2" t="s">
        <v>69</v>
      </c>
      <c r="F14" s="245" t="s">
        <v>9</v>
      </c>
      <c r="G14" s="246"/>
      <c r="H14" s="22">
        <v>0.82</v>
      </c>
      <c r="I14" s="247" t="s">
        <v>10</v>
      </c>
      <c r="J14" s="249" t="s">
        <v>99</v>
      </c>
      <c r="K14" s="250"/>
    </row>
    <row r="15" spans="2:12" ht="29.1" customHeight="1" x14ac:dyDescent="0.25">
      <c r="B15" s="10" t="s">
        <v>11</v>
      </c>
      <c r="C15" s="245" t="s">
        <v>32</v>
      </c>
      <c r="D15" s="246"/>
      <c r="E15" s="2" t="s">
        <v>69</v>
      </c>
      <c r="F15" s="245" t="s">
        <v>42</v>
      </c>
      <c r="G15" s="246"/>
      <c r="H15" s="23">
        <v>0.85</v>
      </c>
      <c r="I15" s="248"/>
      <c r="J15" s="251"/>
      <c r="K15" s="252"/>
      <c r="L15" s="11"/>
    </row>
    <row r="16" spans="2:12" ht="8.25" customHeight="1" x14ac:dyDescent="0.25">
      <c r="B16" s="253"/>
      <c r="C16" s="253"/>
      <c r="D16" s="253"/>
      <c r="E16" s="253"/>
      <c r="F16" s="253"/>
      <c r="G16" s="253"/>
      <c r="H16" s="253"/>
      <c r="I16" s="253"/>
      <c r="J16" s="253"/>
      <c r="K16" s="253"/>
    </row>
    <row r="17" spans="2:11" x14ac:dyDescent="0.25">
      <c r="B17" s="254" t="s">
        <v>12</v>
      </c>
      <c r="C17" s="255"/>
      <c r="D17" s="255"/>
      <c r="E17" s="255"/>
      <c r="F17" s="255"/>
      <c r="G17" s="255"/>
      <c r="H17" s="255"/>
      <c r="I17" s="255"/>
      <c r="J17" s="255"/>
      <c r="K17" s="256"/>
    </row>
    <row r="18" spans="2:11" x14ac:dyDescent="0.25">
      <c r="B18" s="211" t="s">
        <v>13</v>
      </c>
      <c r="C18" s="212"/>
      <c r="D18" s="212"/>
      <c r="E18" s="212"/>
      <c r="F18" s="212"/>
      <c r="G18" s="212"/>
      <c r="H18" s="212"/>
      <c r="I18" s="212"/>
      <c r="J18" s="212"/>
      <c r="K18" s="213"/>
    </row>
    <row r="19" spans="2:11" ht="12" customHeight="1" x14ac:dyDescent="0.25">
      <c r="B19" s="236"/>
      <c r="C19" s="237"/>
      <c r="D19" s="237"/>
      <c r="E19" s="237"/>
      <c r="F19" s="237"/>
      <c r="G19" s="237"/>
      <c r="H19" s="237"/>
      <c r="I19" s="237"/>
      <c r="J19" s="237"/>
      <c r="K19" s="237"/>
    </row>
    <row r="20" spans="2:11" s="28" customFormat="1" ht="12" customHeight="1" x14ac:dyDescent="0.25">
      <c r="B20" s="62"/>
      <c r="C20" s="1"/>
      <c r="D20" s="1"/>
      <c r="E20" s="1"/>
      <c r="F20" s="1"/>
      <c r="G20" s="1"/>
      <c r="H20" s="1"/>
      <c r="I20" s="1"/>
      <c r="J20" s="1"/>
      <c r="K20" s="1"/>
    </row>
    <row r="21" spans="2:11" ht="18.75" customHeight="1" x14ac:dyDescent="0.25">
      <c r="B21" s="243" t="s">
        <v>125</v>
      </c>
      <c r="C21" s="243"/>
      <c r="D21" s="243"/>
      <c r="E21" s="243"/>
      <c r="F21" s="66" t="s">
        <v>93</v>
      </c>
      <c r="G21" s="66" t="s">
        <v>94</v>
      </c>
      <c r="H21" s="66" t="s">
        <v>95</v>
      </c>
      <c r="I21" s="66" t="s">
        <v>96</v>
      </c>
      <c r="J21" s="66" t="s">
        <v>97</v>
      </c>
      <c r="K21" s="94" t="s">
        <v>98</v>
      </c>
    </row>
    <row r="22" spans="2:11" s="28" customFormat="1" ht="21" customHeight="1" x14ac:dyDescent="0.25">
      <c r="B22" s="242" t="s">
        <v>70</v>
      </c>
      <c r="C22" s="242"/>
      <c r="D22" s="242"/>
      <c r="E22" s="242"/>
      <c r="F22" s="65">
        <v>0.87</v>
      </c>
      <c r="G22" s="65">
        <v>0.87</v>
      </c>
      <c r="H22" s="65">
        <v>0.91</v>
      </c>
      <c r="I22" s="65">
        <v>0.92</v>
      </c>
      <c r="J22" s="65">
        <v>0.9</v>
      </c>
      <c r="K22" s="65">
        <v>0.92</v>
      </c>
    </row>
    <row r="23" spans="2:11" s="28" customFormat="1" ht="19.5" customHeight="1" x14ac:dyDescent="0.25">
      <c r="B23" s="242" t="s">
        <v>71</v>
      </c>
      <c r="C23" s="242"/>
      <c r="D23" s="242"/>
      <c r="E23" s="242"/>
      <c r="F23" s="65">
        <v>0.87</v>
      </c>
      <c r="G23" s="65">
        <v>0.87</v>
      </c>
      <c r="H23" s="65">
        <v>0.83</v>
      </c>
      <c r="I23" s="65">
        <v>0.94</v>
      </c>
      <c r="J23" s="65">
        <v>0.98</v>
      </c>
      <c r="K23" s="65">
        <v>0.92</v>
      </c>
    </row>
    <row r="24" spans="2:11" s="64" customFormat="1" ht="19.5" customHeight="1" x14ac:dyDescent="0.25">
      <c r="B24" s="271" t="s">
        <v>128</v>
      </c>
      <c r="C24" s="271"/>
      <c r="D24" s="271"/>
      <c r="E24" s="271"/>
      <c r="F24" s="67">
        <f>AVERAGE(F22:F23)</f>
        <v>0.87</v>
      </c>
      <c r="G24" s="67">
        <f t="shared" ref="G24:K24" si="0">AVERAGE(G22:G23)</f>
        <v>0.87</v>
      </c>
      <c r="H24" s="67">
        <f t="shared" si="0"/>
        <v>0.87</v>
      </c>
      <c r="I24" s="67">
        <f t="shared" si="0"/>
        <v>0.92999999999999994</v>
      </c>
      <c r="J24" s="67">
        <f t="shared" si="0"/>
        <v>0.94</v>
      </c>
      <c r="K24" s="67">
        <f t="shared" si="0"/>
        <v>0.92</v>
      </c>
    </row>
    <row r="25" spans="2:11" s="64" customFormat="1" ht="19.5" customHeight="1" x14ac:dyDescent="0.25">
      <c r="B25" s="63"/>
      <c r="C25" s="63"/>
      <c r="D25" s="63"/>
      <c r="E25" s="63"/>
      <c r="F25" s="1"/>
      <c r="G25" s="1"/>
      <c r="H25" s="1"/>
      <c r="I25" s="1"/>
      <c r="J25" s="1"/>
      <c r="K25" s="1"/>
    </row>
    <row r="26" spans="2:11" s="19" customFormat="1" ht="18.75" customHeight="1" x14ac:dyDescent="0.25">
      <c r="B26" s="270" t="s">
        <v>126</v>
      </c>
      <c r="C26" s="270"/>
      <c r="D26" s="270"/>
      <c r="E26" s="270"/>
      <c r="F26" s="116" t="s">
        <v>93</v>
      </c>
      <c r="G26" s="116" t="s">
        <v>94</v>
      </c>
      <c r="H26" s="116" t="s">
        <v>95</v>
      </c>
      <c r="I26" s="116" t="s">
        <v>96</v>
      </c>
      <c r="J26" s="116" t="s">
        <v>97</v>
      </c>
      <c r="K26" s="116" t="s">
        <v>98</v>
      </c>
    </row>
    <row r="27" spans="2:11" s="60" customFormat="1" ht="29.25" customHeight="1" x14ac:dyDescent="0.25">
      <c r="B27" s="242" t="s">
        <v>143</v>
      </c>
      <c r="C27" s="242"/>
      <c r="D27" s="242"/>
      <c r="E27" s="242"/>
      <c r="F27" s="117"/>
      <c r="G27" s="117"/>
      <c r="H27" s="117"/>
      <c r="I27" s="117"/>
      <c r="J27" s="65">
        <v>0.08</v>
      </c>
      <c r="K27" s="65">
        <v>0.67</v>
      </c>
    </row>
    <row r="28" spans="2:11" s="60" customFormat="1" ht="21" customHeight="1" x14ac:dyDescent="0.25">
      <c r="B28" s="242" t="s">
        <v>127</v>
      </c>
      <c r="C28" s="242"/>
      <c r="D28" s="242"/>
      <c r="E28" s="242"/>
      <c r="F28" s="117"/>
      <c r="G28" s="117"/>
      <c r="H28" s="117"/>
      <c r="I28" s="117"/>
      <c r="J28" s="65">
        <v>0</v>
      </c>
      <c r="K28" s="65">
        <v>1.49</v>
      </c>
    </row>
    <row r="29" spans="2:11" s="60" customFormat="1" ht="21" customHeight="1" x14ac:dyDescent="0.25">
      <c r="B29" s="242" t="s">
        <v>144</v>
      </c>
      <c r="C29" s="242"/>
      <c r="D29" s="242"/>
      <c r="E29" s="242"/>
      <c r="F29" s="117"/>
      <c r="G29" s="117"/>
      <c r="H29" s="117"/>
      <c r="I29" s="117"/>
      <c r="J29" s="65">
        <v>0.06</v>
      </c>
      <c r="K29" s="65">
        <v>1.33</v>
      </c>
    </row>
    <row r="30" spans="2:11" s="19" customFormat="1" ht="18.75" customHeight="1" x14ac:dyDescent="0.25">
      <c r="B30" s="270" t="s">
        <v>129</v>
      </c>
      <c r="C30" s="270"/>
      <c r="D30" s="270"/>
      <c r="E30" s="270"/>
      <c r="F30" s="116"/>
      <c r="G30" s="116"/>
      <c r="H30" s="116"/>
      <c r="I30" s="116"/>
      <c r="J30" s="116">
        <f t="shared" ref="J30:K30" si="1">AVERAGE(J28:J29)</f>
        <v>0.03</v>
      </c>
      <c r="K30" s="118">
        <f t="shared" si="1"/>
        <v>1.4100000000000001</v>
      </c>
    </row>
    <row r="31" spans="2:11" s="64" customFormat="1" ht="19.5" customHeight="1" x14ac:dyDescent="0.25">
      <c r="B31" s="63"/>
      <c r="C31" s="63"/>
      <c r="D31" s="63"/>
      <c r="E31" s="63"/>
      <c r="F31" s="1"/>
      <c r="G31" s="1"/>
      <c r="H31" s="1"/>
      <c r="I31" s="1"/>
      <c r="J31" s="1"/>
      <c r="K31" s="1"/>
    </row>
    <row r="32" spans="2:11" s="64" customFormat="1" ht="19.5" customHeight="1" x14ac:dyDescent="0.25">
      <c r="B32" s="241" t="s">
        <v>116</v>
      </c>
      <c r="C32" s="241"/>
      <c r="D32" s="241"/>
      <c r="E32" s="241"/>
      <c r="F32" s="61" t="s">
        <v>93</v>
      </c>
      <c r="G32" s="61" t="s">
        <v>94</v>
      </c>
      <c r="H32" s="61" t="s">
        <v>95</v>
      </c>
      <c r="I32" s="61" t="s">
        <v>96</v>
      </c>
      <c r="J32" s="61" t="s">
        <v>97</v>
      </c>
      <c r="K32" s="61" t="s">
        <v>98</v>
      </c>
    </row>
    <row r="33" spans="2:13" s="28" customFormat="1" x14ac:dyDescent="0.25">
      <c r="B33" s="244" t="s">
        <v>117</v>
      </c>
      <c r="C33" s="244"/>
      <c r="D33" s="244"/>
      <c r="E33" s="244"/>
      <c r="F33" s="238">
        <v>0.83</v>
      </c>
      <c r="G33" s="207"/>
      <c r="H33" s="238">
        <v>0.85</v>
      </c>
      <c r="I33" s="207"/>
      <c r="J33" s="238">
        <v>1</v>
      </c>
      <c r="K33" s="207"/>
    </row>
    <row r="34" spans="2:13" s="28" customFormat="1" x14ac:dyDescent="0.25">
      <c r="B34" s="242" t="s">
        <v>118</v>
      </c>
      <c r="C34" s="242"/>
      <c r="D34" s="242"/>
      <c r="E34" s="242"/>
      <c r="F34" s="238">
        <v>0.92</v>
      </c>
      <c r="G34" s="207"/>
      <c r="H34" s="238">
        <v>0.92</v>
      </c>
      <c r="I34" s="207"/>
      <c r="J34" s="238">
        <v>1</v>
      </c>
      <c r="K34" s="207"/>
    </row>
    <row r="35" spans="2:13" s="28" customFormat="1" x14ac:dyDescent="0.25">
      <c r="B35" s="242" t="s">
        <v>119</v>
      </c>
      <c r="C35" s="242"/>
      <c r="D35" s="242"/>
      <c r="E35" s="242"/>
      <c r="F35" s="238">
        <v>0.83</v>
      </c>
      <c r="G35" s="207"/>
      <c r="H35" s="238">
        <v>0.85</v>
      </c>
      <c r="I35" s="207"/>
      <c r="J35" s="238">
        <v>0.90910000000000002</v>
      </c>
      <c r="K35" s="207"/>
    </row>
    <row r="36" spans="2:13" s="28" customFormat="1" x14ac:dyDescent="0.25">
      <c r="B36" s="242" t="s">
        <v>120</v>
      </c>
      <c r="C36" s="242"/>
      <c r="D36" s="242"/>
      <c r="E36" s="242"/>
      <c r="F36" s="238">
        <v>0.33</v>
      </c>
      <c r="G36" s="207"/>
      <c r="H36" s="238">
        <v>0.64</v>
      </c>
      <c r="I36" s="207"/>
      <c r="J36" s="238">
        <v>0.31819999999999998</v>
      </c>
      <c r="K36" s="207"/>
    </row>
    <row r="37" spans="2:13" s="28" customFormat="1" x14ac:dyDescent="0.25">
      <c r="B37" s="242" t="s">
        <v>121</v>
      </c>
      <c r="C37" s="242"/>
      <c r="D37" s="242"/>
      <c r="E37" s="242"/>
      <c r="F37" s="238">
        <v>0.83</v>
      </c>
      <c r="G37" s="207"/>
      <c r="H37" s="238">
        <v>0.95</v>
      </c>
      <c r="I37" s="207"/>
      <c r="J37" s="238">
        <v>0.95450000000000002</v>
      </c>
      <c r="K37" s="207"/>
    </row>
    <row r="38" spans="2:13" s="28" customFormat="1" x14ac:dyDescent="0.25">
      <c r="B38" s="242" t="s">
        <v>122</v>
      </c>
      <c r="C38" s="242"/>
      <c r="D38" s="242"/>
      <c r="E38" s="242"/>
      <c r="F38" s="238">
        <v>0.67</v>
      </c>
      <c r="G38" s="207"/>
      <c r="H38" s="238">
        <v>0.8</v>
      </c>
      <c r="I38" s="207"/>
      <c r="J38" s="238">
        <v>0.90910000000000002</v>
      </c>
      <c r="K38" s="207"/>
    </row>
    <row r="39" spans="2:13" s="28" customFormat="1" x14ac:dyDescent="0.25">
      <c r="B39" s="242" t="s">
        <v>123</v>
      </c>
      <c r="C39" s="242"/>
      <c r="D39" s="242"/>
      <c r="E39" s="242"/>
      <c r="F39" s="238">
        <v>0.83</v>
      </c>
      <c r="G39" s="207"/>
      <c r="H39" s="238">
        <v>0.85</v>
      </c>
      <c r="I39" s="207"/>
      <c r="J39" s="238">
        <v>0.90910000000000002</v>
      </c>
      <c r="K39" s="207"/>
    </row>
    <row r="40" spans="2:13" s="28" customFormat="1" x14ac:dyDescent="0.25">
      <c r="B40" s="242" t="s">
        <v>124</v>
      </c>
      <c r="C40" s="242"/>
      <c r="D40" s="242"/>
      <c r="E40" s="242"/>
      <c r="F40" s="238">
        <v>0.83</v>
      </c>
      <c r="G40" s="207"/>
      <c r="H40" s="238">
        <v>0.95</v>
      </c>
      <c r="I40" s="207"/>
      <c r="J40" s="238">
        <v>0.95450000000000002</v>
      </c>
      <c r="K40" s="207"/>
    </row>
    <row r="41" spans="2:13" s="64" customFormat="1" ht="19.5" customHeight="1" x14ac:dyDescent="0.25">
      <c r="B41" s="241" t="s">
        <v>130</v>
      </c>
      <c r="C41" s="241"/>
      <c r="D41" s="241"/>
      <c r="E41" s="241"/>
      <c r="F41" s="239">
        <f>AVERAGE(F39:F40)</f>
        <v>0.83</v>
      </c>
      <c r="G41" s="240"/>
      <c r="H41" s="239">
        <f>AVERAGE(H39:H40)</f>
        <v>0.89999999999999991</v>
      </c>
      <c r="I41" s="240"/>
      <c r="J41" s="239">
        <f>AVERAGE(J39:J40)</f>
        <v>0.93179999999999996</v>
      </c>
      <c r="K41" s="240"/>
    </row>
    <row r="42" spans="2:13" ht="18.75" customHeight="1" x14ac:dyDescent="0.25">
      <c r="H42" s="1"/>
      <c r="I42" s="1"/>
      <c r="J42" s="1"/>
      <c r="K42" s="58"/>
    </row>
    <row r="43" spans="2:13" ht="18.75" customHeight="1" x14ac:dyDescent="0.25">
      <c r="B43" s="269" t="s">
        <v>145</v>
      </c>
      <c r="C43" s="269"/>
      <c r="D43" s="269"/>
      <c r="E43" s="269"/>
      <c r="F43" s="315">
        <f>AVERAGE(K24,K30,J41)</f>
        <v>1.0872666666666666</v>
      </c>
      <c r="H43" s="1"/>
      <c r="I43" s="1"/>
      <c r="J43" s="1"/>
      <c r="K43" s="76"/>
    </row>
    <row r="44" spans="2:13" s="75" customFormat="1" ht="21" customHeight="1" x14ac:dyDescent="0.25">
      <c r="B44" s="214" t="s">
        <v>115</v>
      </c>
      <c r="C44" s="215"/>
      <c r="D44" s="215"/>
      <c r="E44" s="216"/>
      <c r="F44" s="70">
        <v>5539</v>
      </c>
      <c r="G44" s="72"/>
      <c r="H44" s="115"/>
      <c r="I44" s="74"/>
      <c r="J44" s="73"/>
      <c r="K44" s="73"/>
    </row>
    <row r="45" spans="2:13" ht="15.75" customHeight="1" x14ac:dyDescent="0.25">
      <c r="B45" s="25"/>
      <c r="C45" s="25"/>
      <c r="D45" s="25"/>
      <c r="E45" s="25"/>
      <c r="F45" s="26"/>
      <c r="G45" s="12"/>
      <c r="H45" s="44"/>
      <c r="I45" s="24"/>
      <c r="J45" s="44"/>
      <c r="K45" s="44"/>
    </row>
    <row r="46" spans="2:13" ht="21.75" customHeight="1" x14ac:dyDescent="0.25">
      <c r="B46" s="217" t="s">
        <v>14</v>
      </c>
      <c r="C46" s="218"/>
      <c r="D46" s="218"/>
      <c r="E46" s="218"/>
      <c r="F46" s="218"/>
      <c r="G46" s="218"/>
      <c r="H46" s="218"/>
      <c r="I46" s="218"/>
      <c r="J46" s="218"/>
      <c r="K46" s="219"/>
    </row>
    <row r="47" spans="2:13" ht="27" customHeight="1" x14ac:dyDescent="0.25">
      <c r="B47" s="14"/>
      <c r="C47" s="15"/>
      <c r="D47" s="15"/>
      <c r="E47" s="15"/>
      <c r="F47" s="15"/>
      <c r="G47" s="15"/>
      <c r="H47" s="15"/>
      <c r="I47" s="15"/>
      <c r="J47" s="15"/>
      <c r="K47" s="16"/>
    </row>
    <row r="48" spans="2:13" ht="44.25" customHeight="1" x14ac:dyDescent="0.25">
      <c r="B48" s="17"/>
      <c r="C48" s="18"/>
      <c r="D48" s="18"/>
      <c r="E48" s="18"/>
      <c r="F48" s="18"/>
      <c r="G48" s="18"/>
      <c r="H48" s="18"/>
      <c r="I48" s="18"/>
      <c r="J48" s="220"/>
      <c r="K48" s="221"/>
      <c r="M48" s="4" t="s">
        <v>77</v>
      </c>
    </row>
    <row r="49" spans="2:13" ht="27" customHeight="1" x14ac:dyDescent="0.25">
      <c r="B49" s="17"/>
      <c r="C49" s="18"/>
      <c r="D49" s="18"/>
      <c r="E49" s="18"/>
      <c r="F49" s="18"/>
      <c r="G49" s="18"/>
      <c r="H49" s="18"/>
      <c r="I49" s="18"/>
      <c r="J49" s="45"/>
      <c r="K49" s="45"/>
    </row>
    <row r="50" spans="2:13" ht="198" customHeight="1" x14ac:dyDescent="0.25">
      <c r="B50" s="17"/>
      <c r="C50" s="18"/>
      <c r="D50" s="18"/>
      <c r="E50" s="18"/>
      <c r="F50" s="18"/>
      <c r="G50" s="18"/>
      <c r="H50" s="18"/>
      <c r="I50" s="18"/>
      <c r="J50" s="222"/>
      <c r="K50" s="223"/>
    </row>
    <row r="51" spans="2:13" ht="102.75" customHeight="1" x14ac:dyDescent="0.25">
      <c r="B51" s="17"/>
      <c r="C51" s="18"/>
      <c r="D51" s="18"/>
      <c r="E51" s="18"/>
      <c r="F51" s="18"/>
      <c r="G51" s="18"/>
      <c r="H51" s="18"/>
      <c r="I51" s="18"/>
      <c r="J51" s="31"/>
      <c r="K51" s="33"/>
    </row>
    <row r="52" spans="2:13" ht="20.25" customHeight="1" x14ac:dyDescent="0.25">
      <c r="B52" s="217" t="s">
        <v>15</v>
      </c>
      <c r="C52" s="218"/>
      <c r="D52" s="218"/>
      <c r="E52" s="218"/>
      <c r="F52" s="218"/>
      <c r="G52" s="218"/>
      <c r="H52" s="218"/>
      <c r="I52" s="218"/>
      <c r="J52" s="218"/>
      <c r="K52" s="219"/>
    </row>
    <row r="53" spans="2:13" ht="27" customHeight="1" x14ac:dyDescent="0.25">
      <c r="B53" s="224" t="s">
        <v>147</v>
      </c>
      <c r="C53" s="225"/>
      <c r="D53" s="225"/>
      <c r="E53" s="225"/>
      <c r="F53" s="225"/>
      <c r="G53" s="225"/>
      <c r="H53" s="225"/>
      <c r="I53" s="225"/>
      <c r="J53" s="225"/>
      <c r="K53" s="226"/>
    </row>
    <row r="54" spans="2:13" ht="84" customHeight="1" x14ac:dyDescent="0.25">
      <c r="B54" s="227"/>
      <c r="C54" s="228"/>
      <c r="D54" s="228"/>
      <c r="E54" s="228"/>
      <c r="F54" s="228"/>
      <c r="G54" s="228"/>
      <c r="H54" s="228"/>
      <c r="I54" s="228"/>
      <c r="J54" s="228"/>
      <c r="K54" s="229"/>
    </row>
    <row r="55" spans="2:13" ht="84.75" customHeight="1" x14ac:dyDescent="0.25">
      <c r="B55" s="227"/>
      <c r="C55" s="228"/>
      <c r="D55" s="228"/>
      <c r="E55" s="228"/>
      <c r="F55" s="228"/>
      <c r="G55" s="228"/>
      <c r="H55" s="228"/>
      <c r="I55" s="228"/>
      <c r="J55" s="228"/>
      <c r="K55" s="229"/>
    </row>
    <row r="56" spans="2:13" ht="95.25" customHeight="1" x14ac:dyDescent="0.25">
      <c r="B56" s="227"/>
      <c r="C56" s="228"/>
      <c r="D56" s="228"/>
      <c r="E56" s="228"/>
      <c r="F56" s="228"/>
      <c r="G56" s="228"/>
      <c r="H56" s="228"/>
      <c r="I56" s="228"/>
      <c r="J56" s="228"/>
      <c r="K56" s="229"/>
    </row>
    <row r="57" spans="2:13" ht="125.25" customHeight="1" x14ac:dyDescent="0.25">
      <c r="B57" s="227"/>
      <c r="C57" s="228"/>
      <c r="D57" s="228"/>
      <c r="E57" s="228"/>
      <c r="F57" s="228"/>
      <c r="G57" s="228"/>
      <c r="H57" s="228"/>
      <c r="I57" s="228"/>
      <c r="J57" s="228"/>
      <c r="K57" s="229"/>
    </row>
    <row r="58" spans="2:13" ht="168" customHeight="1" x14ac:dyDescent="0.25">
      <c r="B58" s="230"/>
      <c r="C58" s="231"/>
      <c r="D58" s="231"/>
      <c r="E58" s="231"/>
      <c r="F58" s="231"/>
      <c r="G58" s="231"/>
      <c r="H58" s="231"/>
      <c r="I58" s="231"/>
      <c r="J58" s="231"/>
      <c r="K58" s="232"/>
    </row>
    <row r="59" spans="2:13" ht="27.95" customHeight="1" x14ac:dyDescent="0.25">
      <c r="B59" s="233" t="s">
        <v>24</v>
      </c>
      <c r="C59" s="234"/>
      <c r="D59" s="234"/>
      <c r="E59" s="234"/>
      <c r="F59" s="234"/>
      <c r="G59" s="234"/>
      <c r="H59" s="235"/>
      <c r="I59" s="135" t="s">
        <v>139</v>
      </c>
      <c r="J59" s="136"/>
      <c r="K59" s="137"/>
    </row>
    <row r="60" spans="2:13" ht="27.95" customHeight="1" x14ac:dyDescent="0.25">
      <c r="B60" s="233" t="s">
        <v>16</v>
      </c>
      <c r="C60" s="234"/>
      <c r="D60" s="234"/>
      <c r="E60" s="234"/>
      <c r="F60" s="234"/>
      <c r="G60" s="234"/>
      <c r="H60" s="235"/>
      <c r="I60" s="135" t="s">
        <v>67</v>
      </c>
      <c r="J60" s="136"/>
      <c r="K60" s="137"/>
    </row>
    <row r="61" spans="2:13" ht="19.899999999999999" customHeight="1" x14ac:dyDescent="0.25"/>
    <row r="62" spans="2:13" x14ac:dyDescent="0.25">
      <c r="B62" s="254" t="s">
        <v>29</v>
      </c>
      <c r="C62" s="255"/>
      <c r="D62" s="255"/>
      <c r="E62" s="255"/>
      <c r="F62" s="255"/>
      <c r="G62" s="255"/>
      <c r="H62" s="255"/>
      <c r="I62" s="255"/>
      <c r="J62" s="255"/>
      <c r="K62" s="256"/>
    </row>
    <row r="63" spans="2:13" ht="27.95" customHeight="1" x14ac:dyDescent="0.25">
      <c r="B63" s="233" t="s">
        <v>25</v>
      </c>
      <c r="C63" s="235"/>
      <c r="D63" s="161">
        <f>F43</f>
        <v>1.0872666666666666</v>
      </c>
      <c r="E63" s="162"/>
      <c r="F63" s="162"/>
      <c r="G63" s="162"/>
      <c r="H63" s="162"/>
      <c r="I63" s="162"/>
      <c r="J63" s="162"/>
      <c r="K63" s="163"/>
      <c r="M63" s="13"/>
    </row>
    <row r="64" spans="2:13" ht="27.95" customHeight="1" x14ac:dyDescent="0.25">
      <c r="B64" s="201" t="s">
        <v>17</v>
      </c>
      <c r="C64" s="202"/>
      <c r="D64" s="200" t="s">
        <v>18</v>
      </c>
      <c r="E64" s="200"/>
      <c r="F64" s="197" t="s">
        <v>46</v>
      </c>
      <c r="G64" s="198"/>
      <c r="H64" s="199"/>
      <c r="I64" s="197" t="s">
        <v>47</v>
      </c>
      <c r="J64" s="198"/>
      <c r="K64" s="199"/>
    </row>
    <row r="65" spans="2:13" ht="27.95" customHeight="1" x14ac:dyDescent="0.25">
      <c r="B65" s="203"/>
      <c r="C65" s="204"/>
      <c r="D65" s="197" t="s">
        <v>19</v>
      </c>
      <c r="E65" s="199"/>
      <c r="F65" s="200" t="s">
        <v>28</v>
      </c>
      <c r="G65" s="200"/>
      <c r="H65" s="200"/>
      <c r="I65" s="197" t="s">
        <v>20</v>
      </c>
      <c r="J65" s="198"/>
      <c r="K65" s="199"/>
    </row>
    <row r="66" spans="2:13" ht="19.899999999999999" customHeight="1" x14ac:dyDescent="0.25"/>
    <row r="67" spans="2:13" x14ac:dyDescent="0.25">
      <c r="B67" s="194" t="s">
        <v>31</v>
      </c>
      <c r="C67" s="195"/>
      <c r="D67" s="195"/>
      <c r="E67" s="195"/>
      <c r="F67" s="195"/>
      <c r="G67" s="195"/>
      <c r="H67" s="195"/>
      <c r="I67" s="195"/>
      <c r="J67" s="195"/>
      <c r="K67" s="196"/>
    </row>
    <row r="68" spans="2:13" ht="27.95" customHeight="1" x14ac:dyDescent="0.25">
      <c r="B68" s="191" t="s">
        <v>25</v>
      </c>
      <c r="C68" s="191"/>
      <c r="D68" s="192">
        <f>+F43/H15</f>
        <v>1.2791372549019608</v>
      </c>
      <c r="E68" s="193"/>
      <c r="F68" s="193"/>
      <c r="G68" s="193"/>
      <c r="H68" s="193"/>
      <c r="I68" s="193"/>
      <c r="J68" s="193"/>
      <c r="K68" s="193"/>
      <c r="M68" s="13"/>
    </row>
    <row r="69" spans="2:13" ht="27.95" customHeight="1" x14ac:dyDescent="0.25">
      <c r="B69" s="201" t="s">
        <v>17</v>
      </c>
      <c r="C69" s="202"/>
      <c r="D69" s="208" t="s">
        <v>18</v>
      </c>
      <c r="E69" s="208"/>
      <c r="F69" s="197" t="s">
        <v>46</v>
      </c>
      <c r="G69" s="198"/>
      <c r="H69" s="199"/>
      <c r="I69" s="197" t="s">
        <v>47</v>
      </c>
      <c r="J69" s="198"/>
      <c r="K69" s="199"/>
    </row>
    <row r="70" spans="2:13" ht="27.95" customHeight="1" x14ac:dyDescent="0.25">
      <c r="B70" s="203"/>
      <c r="C70" s="204"/>
      <c r="D70" s="209" t="s">
        <v>19</v>
      </c>
      <c r="E70" s="210"/>
      <c r="F70" s="200" t="s">
        <v>28</v>
      </c>
      <c r="G70" s="200"/>
      <c r="H70" s="200"/>
      <c r="I70" s="197" t="s">
        <v>20</v>
      </c>
      <c r="J70" s="198"/>
      <c r="K70" s="199"/>
    </row>
    <row r="71" spans="2:13" ht="27.95" customHeight="1" x14ac:dyDescent="0.25">
      <c r="B71" s="201" t="s">
        <v>21</v>
      </c>
      <c r="C71" s="202"/>
      <c r="D71" s="197" t="s">
        <v>48</v>
      </c>
      <c r="E71" s="198"/>
      <c r="F71" s="198"/>
      <c r="G71" s="199"/>
      <c r="H71" s="197" t="s">
        <v>22</v>
      </c>
      <c r="I71" s="198"/>
      <c r="J71" s="198"/>
      <c r="K71" s="199"/>
    </row>
    <row r="72" spans="2:13" ht="27.95" customHeight="1" x14ac:dyDescent="0.25">
      <c r="B72" s="203"/>
      <c r="C72" s="204"/>
      <c r="D72" s="197" t="s">
        <v>23</v>
      </c>
      <c r="E72" s="198"/>
      <c r="F72" s="198"/>
      <c r="G72" s="199"/>
      <c r="H72" s="197" t="s">
        <v>20</v>
      </c>
      <c r="I72" s="198"/>
      <c r="J72" s="198"/>
      <c r="K72" s="199"/>
    </row>
    <row r="73" spans="2:13" ht="34.5" customHeight="1" x14ac:dyDescent="0.25">
      <c r="B73" s="201" t="s">
        <v>35</v>
      </c>
      <c r="C73" s="202"/>
      <c r="D73" s="197" t="s">
        <v>33</v>
      </c>
      <c r="E73" s="198"/>
      <c r="F73" s="198"/>
      <c r="G73" s="199"/>
      <c r="H73" s="197" t="s">
        <v>34</v>
      </c>
      <c r="I73" s="198"/>
      <c r="J73" s="198"/>
      <c r="K73" s="199"/>
    </row>
    <row r="74" spans="2:13" ht="27.95" customHeight="1" x14ac:dyDescent="0.25">
      <c r="B74" s="203"/>
      <c r="C74" s="204"/>
      <c r="D74" s="205" t="s">
        <v>54</v>
      </c>
      <c r="E74" s="206"/>
      <c r="F74" s="206"/>
      <c r="G74" s="207"/>
      <c r="H74" s="205" t="s">
        <v>54</v>
      </c>
      <c r="I74" s="206"/>
      <c r="J74" s="206"/>
      <c r="K74" s="207"/>
    </row>
  </sheetData>
  <mergeCells count="107">
    <mergeCell ref="H35:I35"/>
    <mergeCell ref="H36:I36"/>
    <mergeCell ref="H37:I37"/>
    <mergeCell ref="H38:I38"/>
    <mergeCell ref="H39:I39"/>
    <mergeCell ref="H40:I40"/>
    <mergeCell ref="H41:I41"/>
    <mergeCell ref="J33:K33"/>
    <mergeCell ref="J34:K34"/>
    <mergeCell ref="J35:K35"/>
    <mergeCell ref="J36:K36"/>
    <mergeCell ref="J37:K37"/>
    <mergeCell ref="J38:K38"/>
    <mergeCell ref="J39:K39"/>
    <mergeCell ref="J40:K40"/>
    <mergeCell ref="J41:K41"/>
    <mergeCell ref="B26:E26"/>
    <mergeCell ref="B27:E27"/>
    <mergeCell ref="B30:E30"/>
    <mergeCell ref="B28:E28"/>
    <mergeCell ref="B29:E29"/>
    <mergeCell ref="B24:E24"/>
    <mergeCell ref="B32:E32"/>
    <mergeCell ref="H33:I33"/>
    <mergeCell ref="H34:I34"/>
    <mergeCell ref="B62:K62"/>
    <mergeCell ref="B63:C63"/>
    <mergeCell ref="D63:K63"/>
    <mergeCell ref="D64:E64"/>
    <mergeCell ref="F64:H64"/>
    <mergeCell ref="I64:K64"/>
    <mergeCell ref="F36:G36"/>
    <mergeCell ref="F37:G37"/>
    <mergeCell ref="F39:G39"/>
    <mergeCell ref="F40:G40"/>
    <mergeCell ref="B36:E36"/>
    <mergeCell ref="B37:E37"/>
    <mergeCell ref="B38:E38"/>
    <mergeCell ref="B39:E39"/>
    <mergeCell ref="B40:E40"/>
    <mergeCell ref="B43:E43"/>
    <mergeCell ref="B1:B3"/>
    <mergeCell ref="C1:I3"/>
    <mergeCell ref="B5:K5"/>
    <mergeCell ref="C6:K6"/>
    <mergeCell ref="C7:K7"/>
    <mergeCell ref="C8:K8"/>
    <mergeCell ref="C9:K9"/>
    <mergeCell ref="B11:K11"/>
    <mergeCell ref="C12:K12"/>
    <mergeCell ref="C13:K13"/>
    <mergeCell ref="C14:D14"/>
    <mergeCell ref="F14:G14"/>
    <mergeCell ref="I14:I15"/>
    <mergeCell ref="J14:K15"/>
    <mergeCell ref="C15:D15"/>
    <mergeCell ref="F15:G15"/>
    <mergeCell ref="B16:K16"/>
    <mergeCell ref="B17:K17"/>
    <mergeCell ref="B18:K18"/>
    <mergeCell ref="B44:E44"/>
    <mergeCell ref="B46:K46"/>
    <mergeCell ref="J48:K48"/>
    <mergeCell ref="J50:K50"/>
    <mergeCell ref="B52:K52"/>
    <mergeCell ref="B53:K58"/>
    <mergeCell ref="B59:H59"/>
    <mergeCell ref="B60:H60"/>
    <mergeCell ref="I60:K60"/>
    <mergeCell ref="B19:K19"/>
    <mergeCell ref="F33:G33"/>
    <mergeCell ref="F34:G34"/>
    <mergeCell ref="F35:G35"/>
    <mergeCell ref="F38:G38"/>
    <mergeCell ref="F41:G41"/>
    <mergeCell ref="B41:E41"/>
    <mergeCell ref="I59:K59"/>
    <mergeCell ref="B35:E35"/>
    <mergeCell ref="B21:E21"/>
    <mergeCell ref="B22:E22"/>
    <mergeCell ref="B23:E23"/>
    <mergeCell ref="B33:E33"/>
    <mergeCell ref="B34:E34"/>
    <mergeCell ref="B68:C68"/>
    <mergeCell ref="D68:K68"/>
    <mergeCell ref="B67:K67"/>
    <mergeCell ref="I65:K65"/>
    <mergeCell ref="F65:H65"/>
    <mergeCell ref="B73:C74"/>
    <mergeCell ref="D73:G73"/>
    <mergeCell ref="H73:K73"/>
    <mergeCell ref="D74:G74"/>
    <mergeCell ref="H74:K74"/>
    <mergeCell ref="B69:C70"/>
    <mergeCell ref="D69:E69"/>
    <mergeCell ref="F69:H69"/>
    <mergeCell ref="I69:K69"/>
    <mergeCell ref="D70:E70"/>
    <mergeCell ref="F70:H70"/>
    <mergeCell ref="I70:K70"/>
    <mergeCell ref="B71:C72"/>
    <mergeCell ref="D71:G71"/>
    <mergeCell ref="H71:K71"/>
    <mergeCell ref="D72:G72"/>
    <mergeCell ref="H72:K72"/>
    <mergeCell ref="B64:C65"/>
    <mergeCell ref="D65:E65"/>
  </mergeCells>
  <phoneticPr fontId="30" type="noConversion"/>
  <conditionalFormatting sqref="D71:G71">
    <cfRule type="expression" dxfId="7" priority="6">
      <formula>$D$68=""</formula>
    </cfRule>
    <cfRule type="expression" dxfId="6" priority="8">
      <formula>AND(D$68&gt;=70%,$D$68&lt;80%)</formula>
    </cfRule>
  </conditionalFormatting>
  <conditionalFormatting sqref="H71:K71">
    <cfRule type="expression" dxfId="5" priority="5">
      <formula>$D$68=""</formula>
    </cfRule>
    <cfRule type="expression" dxfId="4" priority="7">
      <formula>$D$68&lt;70%</formula>
    </cfRule>
  </conditionalFormatting>
  <dataValidations xWindow="317" yWindow="621" count="7">
    <dataValidation allowBlank="1" showInputMessage="1" showErrorMessage="1" prompt="La meta es un propósito medible. Es el valor que se espera alcance el respectivo indicador. " sqref="B15" xr:uid="{00000000-0002-0000-0100-000000000000}"/>
    <dataValidation type="list" allowBlank="1" showInputMessage="1" showErrorMessage="1" sqref="C9:K9" xr:uid="{00000000-0002-0000-0100-000001000000}">
      <formula1>"Eficacia, Eficiencia, Efectividad o Impacto"</formula1>
    </dataValidation>
    <dataValidation type="list" allowBlank="1" showInputMessage="1" showErrorMessage="1" sqref="C13:K13" xr:uid="{00000000-0002-0000-0100-000002000000}">
      <formula1>"Semestral, Anual, Bienal"</formula1>
    </dataValidation>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4" xr:uid="{00000000-0002-0000-0100-000003000000}"/>
    <dataValidation allowBlank="1" showInputMessage="1" showErrorMessage="1" prompt="Seleccione una opción" sqref="I14 C14:C15" xr:uid="{00000000-0002-0000-0100-000004000000}"/>
    <dataValidation type="list" allowBlank="1" showInputMessage="1" showErrorMessage="1" sqref="J14:K15" xr:uid="{00000000-0002-0000-0100-000005000000}">
      <formula1>"Semestre 2 de 2016,Año 2016"</formula1>
    </dataValidation>
    <dataValidation type="list" allowBlank="1" showInputMessage="1" showErrorMessage="1" sqref="E14:E15" xr:uid="{00000000-0002-0000-0100-000006000000}">
      <formula1>"Número, Porcentaje, Pesos "</formula1>
    </dataValidation>
  </dataValidations>
  <printOptions horizontalCentered="1"/>
  <pageMargins left="0.70866141732283472" right="0.70866141732283472" top="0.74803149606299213" bottom="0.74803149606299213" header="0.31496062992125984" footer="0.31496062992125984"/>
  <pageSetup paperSize="9" scale="52" orientation="portrait" r:id="rId1"/>
  <rowBreaks count="2" manualBreakCount="2">
    <brk id="51" min="1" max="10" man="1"/>
    <brk id="61" min="1" max="11"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92D050"/>
  </sheetPr>
  <dimension ref="A1:O56"/>
  <sheetViews>
    <sheetView showGridLines="0" tabSelected="1" topLeftCell="A40" zoomScaleNormal="100" zoomScaleSheetLayoutView="110" workbookViewId="0">
      <selection activeCell="I24" sqref="I24"/>
    </sheetView>
  </sheetViews>
  <sheetFormatPr baseColWidth="10" defaultColWidth="11.42578125" defaultRowHeight="15.75" x14ac:dyDescent="0.25"/>
  <cols>
    <col min="1" max="1" width="1.85546875" style="4" customWidth="1"/>
    <col min="2" max="2" width="21.140625" style="4" customWidth="1"/>
    <col min="3" max="3" width="9.140625" style="4" customWidth="1"/>
    <col min="4" max="4" width="17.5703125" style="4" customWidth="1"/>
    <col min="5" max="5" width="10.85546875" style="4" customWidth="1"/>
    <col min="6" max="6" width="5" style="4" bestFit="1" customWidth="1"/>
    <col min="7" max="7" width="11.140625" style="35" customWidth="1"/>
    <col min="8" max="8" width="5" style="35" bestFit="1" customWidth="1"/>
    <col min="9" max="9" width="9.42578125" style="4" bestFit="1" customWidth="1"/>
    <col min="10" max="10" width="5.140625" style="4" bestFit="1" customWidth="1"/>
    <col min="11" max="11" width="10.28515625" style="4" customWidth="1"/>
    <col min="12" max="12" width="5.42578125" style="4" customWidth="1"/>
    <col min="13" max="13" width="10.85546875" style="4" customWidth="1"/>
    <col min="14" max="14" width="6.85546875" style="35" bestFit="1" customWidth="1"/>
    <col min="15" max="15" width="14.28515625" style="35" customWidth="1"/>
    <col min="16" max="16384" width="11.42578125" style="28"/>
  </cols>
  <sheetData>
    <row r="1" spans="2:15" ht="8.25" customHeight="1" x14ac:dyDescent="0.25"/>
    <row r="2" spans="2:15" ht="18" customHeight="1" x14ac:dyDescent="0.25">
      <c r="B2" s="257"/>
      <c r="C2" s="273" t="s">
        <v>26</v>
      </c>
      <c r="D2" s="273"/>
      <c r="E2" s="273"/>
      <c r="F2" s="273"/>
      <c r="G2" s="273"/>
      <c r="H2" s="273"/>
      <c r="I2" s="273"/>
      <c r="J2" s="273"/>
      <c r="K2" s="273"/>
      <c r="L2" s="273"/>
      <c r="M2" s="273"/>
      <c r="N2" s="46" t="s">
        <v>0</v>
      </c>
      <c r="O2" s="43" t="s">
        <v>137</v>
      </c>
    </row>
    <row r="3" spans="2:15" ht="18" customHeight="1" x14ac:dyDescent="0.25">
      <c r="B3" s="258"/>
      <c r="C3" s="273"/>
      <c r="D3" s="273"/>
      <c r="E3" s="273"/>
      <c r="F3" s="273"/>
      <c r="G3" s="273"/>
      <c r="H3" s="273"/>
      <c r="I3" s="273"/>
      <c r="J3" s="273"/>
      <c r="K3" s="273"/>
      <c r="L3" s="273"/>
      <c r="M3" s="273"/>
      <c r="N3" s="46" t="s">
        <v>1</v>
      </c>
      <c r="O3" s="5" t="s">
        <v>138</v>
      </c>
    </row>
    <row r="4" spans="2:15" ht="18" customHeight="1" x14ac:dyDescent="0.25">
      <c r="B4" s="259"/>
      <c r="C4" s="273"/>
      <c r="D4" s="273"/>
      <c r="E4" s="273"/>
      <c r="F4" s="273"/>
      <c r="G4" s="273"/>
      <c r="H4" s="273"/>
      <c r="I4" s="273"/>
      <c r="J4" s="273"/>
      <c r="K4" s="273"/>
      <c r="L4" s="273"/>
      <c r="M4" s="273"/>
      <c r="N4" s="46" t="s">
        <v>2</v>
      </c>
      <c r="O4" s="7">
        <v>43243</v>
      </c>
    </row>
    <row r="5" spans="2:15" ht="8.25" customHeight="1" x14ac:dyDescent="0.25"/>
    <row r="6" spans="2:15" x14ac:dyDescent="0.25">
      <c r="B6" s="274" t="s">
        <v>27</v>
      </c>
      <c r="C6" s="275"/>
      <c r="D6" s="275"/>
      <c r="E6" s="275"/>
      <c r="F6" s="275"/>
      <c r="G6" s="275"/>
      <c r="H6" s="275"/>
      <c r="I6" s="275"/>
      <c r="J6" s="275"/>
      <c r="K6" s="275"/>
      <c r="L6" s="275"/>
      <c r="M6" s="275"/>
      <c r="N6" s="275"/>
      <c r="O6" s="275"/>
    </row>
    <row r="7" spans="2:15" ht="30" customHeight="1" x14ac:dyDescent="0.25">
      <c r="B7" s="8" t="s">
        <v>3</v>
      </c>
      <c r="C7" s="272" t="s">
        <v>100</v>
      </c>
      <c r="D7" s="272"/>
      <c r="E7" s="272"/>
      <c r="F7" s="272"/>
      <c r="G7" s="272"/>
      <c r="H7" s="272"/>
      <c r="I7" s="272"/>
      <c r="J7" s="272"/>
      <c r="K7" s="272"/>
      <c r="L7" s="272"/>
      <c r="M7" s="272"/>
      <c r="N7" s="272"/>
      <c r="O7" s="272"/>
    </row>
    <row r="8" spans="2:15" ht="30" customHeight="1" x14ac:dyDescent="0.25">
      <c r="B8" s="8" t="s">
        <v>4</v>
      </c>
      <c r="C8" s="272" t="s">
        <v>82</v>
      </c>
      <c r="D8" s="272"/>
      <c r="E8" s="272"/>
      <c r="F8" s="272"/>
      <c r="G8" s="272"/>
      <c r="H8" s="272"/>
      <c r="I8" s="272"/>
      <c r="J8" s="272"/>
      <c r="K8" s="272"/>
      <c r="L8" s="272"/>
      <c r="M8" s="272"/>
      <c r="N8" s="272"/>
      <c r="O8" s="272"/>
    </row>
    <row r="9" spans="2:15" ht="56.25" customHeight="1" x14ac:dyDescent="0.25">
      <c r="B9" s="8" t="s">
        <v>5</v>
      </c>
      <c r="C9" s="272" t="s">
        <v>113</v>
      </c>
      <c r="D9" s="272"/>
      <c r="E9" s="272"/>
      <c r="F9" s="272"/>
      <c r="G9" s="272"/>
      <c r="H9" s="272"/>
      <c r="I9" s="272"/>
      <c r="J9" s="272"/>
      <c r="K9" s="272"/>
      <c r="L9" s="272"/>
      <c r="M9" s="272"/>
      <c r="N9" s="272"/>
      <c r="O9" s="272"/>
    </row>
    <row r="10" spans="2:15" ht="30" customHeight="1" x14ac:dyDescent="0.25">
      <c r="B10" s="8" t="s">
        <v>43</v>
      </c>
      <c r="C10" s="272" t="s">
        <v>41</v>
      </c>
      <c r="D10" s="272"/>
      <c r="E10" s="272"/>
      <c r="F10" s="272"/>
      <c r="G10" s="272"/>
      <c r="H10" s="272"/>
      <c r="I10" s="272"/>
      <c r="J10" s="272"/>
      <c r="K10" s="272"/>
      <c r="L10" s="272"/>
      <c r="M10" s="272"/>
      <c r="N10" s="272"/>
      <c r="O10" s="272"/>
    </row>
    <row r="11" spans="2:15" ht="9.75" customHeight="1" x14ac:dyDescent="0.25">
      <c r="B11" s="36"/>
      <c r="C11" s="283"/>
      <c r="D11" s="284"/>
      <c r="E11" s="284"/>
      <c r="F11" s="284"/>
      <c r="G11" s="284"/>
      <c r="H11" s="284"/>
      <c r="I11" s="284"/>
      <c r="J11" s="284"/>
      <c r="K11" s="284"/>
      <c r="L11" s="284"/>
      <c r="M11" s="284"/>
      <c r="N11" s="284"/>
      <c r="O11" s="284"/>
    </row>
    <row r="12" spans="2:15" x14ac:dyDescent="0.25">
      <c r="B12" s="285" t="s">
        <v>6</v>
      </c>
      <c r="C12" s="285"/>
      <c r="D12" s="285"/>
      <c r="E12" s="285"/>
      <c r="F12" s="285"/>
      <c r="G12" s="285"/>
      <c r="H12" s="285"/>
      <c r="I12" s="285"/>
      <c r="J12" s="285"/>
      <c r="K12" s="285"/>
      <c r="L12" s="285"/>
      <c r="M12" s="285"/>
      <c r="N12" s="285"/>
      <c r="O12" s="285"/>
    </row>
    <row r="13" spans="2:15" ht="30" customHeight="1" x14ac:dyDescent="0.25">
      <c r="B13" s="8" t="s">
        <v>44</v>
      </c>
      <c r="C13" s="286" t="s">
        <v>101</v>
      </c>
      <c r="D13" s="286"/>
      <c r="E13" s="286"/>
      <c r="F13" s="286"/>
      <c r="G13" s="286"/>
      <c r="H13" s="286"/>
      <c r="I13" s="286"/>
      <c r="J13" s="286"/>
      <c r="K13" s="286"/>
      <c r="L13" s="286"/>
      <c r="M13" s="286"/>
      <c r="N13" s="286"/>
      <c r="O13" s="286"/>
    </row>
    <row r="14" spans="2:15" ht="30" customHeight="1" x14ac:dyDescent="0.25">
      <c r="B14" s="8" t="s">
        <v>45</v>
      </c>
      <c r="C14" s="272" t="s">
        <v>36</v>
      </c>
      <c r="D14" s="272"/>
      <c r="E14" s="272"/>
      <c r="F14" s="272"/>
      <c r="G14" s="272"/>
      <c r="H14" s="272"/>
      <c r="I14" s="272"/>
      <c r="J14" s="272"/>
      <c r="K14" s="272"/>
      <c r="L14" s="272"/>
      <c r="M14" s="272"/>
      <c r="N14" s="272"/>
      <c r="O14" s="272"/>
    </row>
    <row r="15" spans="2:15" ht="35.25" customHeight="1" x14ac:dyDescent="0.25">
      <c r="B15" s="8" t="s">
        <v>7</v>
      </c>
      <c r="C15" s="276" t="s">
        <v>8</v>
      </c>
      <c r="D15" s="276"/>
      <c r="E15" s="135" t="s">
        <v>61</v>
      </c>
      <c r="F15" s="137"/>
      <c r="G15" s="276" t="s">
        <v>9</v>
      </c>
      <c r="H15" s="276"/>
      <c r="I15" s="276"/>
      <c r="J15" s="57"/>
      <c r="K15" s="50">
        <v>15</v>
      </c>
      <c r="L15" s="51"/>
      <c r="M15" s="277" t="s">
        <v>102</v>
      </c>
      <c r="N15" s="278"/>
      <c r="O15" s="279"/>
    </row>
    <row r="16" spans="2:15" ht="25.5" customHeight="1" x14ac:dyDescent="0.25">
      <c r="B16" s="10" t="s">
        <v>11</v>
      </c>
      <c r="C16" s="276" t="s">
        <v>32</v>
      </c>
      <c r="D16" s="276"/>
      <c r="E16" s="135" t="s">
        <v>61</v>
      </c>
      <c r="F16" s="137"/>
      <c r="G16" s="276" t="s">
        <v>92</v>
      </c>
      <c r="H16" s="276"/>
      <c r="I16" s="276"/>
      <c r="J16" s="57"/>
      <c r="K16" s="50">
        <v>20</v>
      </c>
      <c r="L16" s="52"/>
      <c r="M16" s="280"/>
      <c r="N16" s="281"/>
      <c r="O16" s="282"/>
    </row>
    <row r="17" spans="2:15" ht="9.75" customHeight="1" x14ac:dyDescent="0.25">
      <c r="B17" s="283"/>
      <c r="C17" s="284"/>
      <c r="D17" s="284"/>
      <c r="E17" s="284"/>
      <c r="F17" s="284"/>
      <c r="G17" s="284"/>
      <c r="H17" s="284"/>
      <c r="I17" s="284"/>
      <c r="J17" s="284"/>
      <c r="K17" s="284"/>
      <c r="L17" s="284"/>
      <c r="M17" s="284"/>
      <c r="N17" s="284"/>
      <c r="O17" s="284"/>
    </row>
    <row r="18" spans="2:15" x14ac:dyDescent="0.25">
      <c r="B18" s="254" t="s">
        <v>12</v>
      </c>
      <c r="C18" s="255"/>
      <c r="D18" s="255"/>
      <c r="E18" s="255"/>
      <c r="F18" s="255"/>
      <c r="G18" s="255"/>
      <c r="H18" s="255"/>
      <c r="I18" s="255"/>
      <c r="J18" s="255"/>
      <c r="K18" s="255"/>
      <c r="L18" s="255"/>
      <c r="M18" s="255"/>
      <c r="N18" s="255"/>
      <c r="O18" s="255"/>
    </row>
    <row r="19" spans="2:15" x14ac:dyDescent="0.25">
      <c r="B19" s="211" t="s">
        <v>13</v>
      </c>
      <c r="C19" s="212"/>
      <c r="D19" s="212"/>
      <c r="E19" s="212"/>
      <c r="F19" s="212"/>
      <c r="G19" s="212"/>
      <c r="H19" s="212"/>
      <c r="I19" s="212"/>
      <c r="J19" s="212"/>
      <c r="K19" s="212"/>
      <c r="L19" s="212"/>
      <c r="M19" s="212"/>
      <c r="N19" s="212"/>
      <c r="O19" s="212"/>
    </row>
    <row r="20" spans="2:15" x14ac:dyDescent="0.25">
      <c r="B20" s="29"/>
      <c r="C20" s="30"/>
      <c r="D20" s="287" t="s">
        <v>53</v>
      </c>
      <c r="E20" s="288"/>
      <c r="F20" s="288"/>
      <c r="G20" s="288"/>
      <c r="H20" s="288"/>
      <c r="I20" s="288"/>
      <c r="J20" s="288"/>
      <c r="K20" s="288"/>
      <c r="L20" s="288"/>
      <c r="M20" s="288"/>
      <c r="N20" s="288"/>
      <c r="O20" s="288"/>
    </row>
    <row r="21" spans="2:15" x14ac:dyDescent="0.25">
      <c r="B21" s="289" t="s">
        <v>103</v>
      </c>
      <c r="C21" s="290"/>
      <c r="D21" s="289" t="s">
        <v>104</v>
      </c>
      <c r="E21" s="293">
        <v>2019</v>
      </c>
      <c r="F21" s="294"/>
      <c r="G21" s="295">
        <v>2020</v>
      </c>
      <c r="H21" s="296"/>
      <c r="I21" s="297">
        <v>2021</v>
      </c>
      <c r="J21" s="298"/>
      <c r="K21" s="299">
        <v>2022</v>
      </c>
      <c r="L21" s="300"/>
      <c r="M21" s="301">
        <v>2023</v>
      </c>
      <c r="N21" s="302"/>
      <c r="O21" s="42"/>
    </row>
    <row r="22" spans="2:15" ht="49.5" customHeight="1" x14ac:dyDescent="0.25">
      <c r="B22" s="291"/>
      <c r="C22" s="292"/>
      <c r="D22" s="291"/>
      <c r="E22" s="48" t="s">
        <v>132</v>
      </c>
      <c r="F22" s="48" t="s">
        <v>91</v>
      </c>
      <c r="G22" s="40" t="s">
        <v>133</v>
      </c>
      <c r="H22" s="40" t="s">
        <v>91</v>
      </c>
      <c r="I22" s="47" t="s">
        <v>134</v>
      </c>
      <c r="J22" s="47" t="s">
        <v>91</v>
      </c>
      <c r="K22" s="49" t="s">
        <v>106</v>
      </c>
      <c r="L22" s="49" t="s">
        <v>91</v>
      </c>
      <c r="M22" s="38" t="s">
        <v>105</v>
      </c>
      <c r="N22" s="38" t="s">
        <v>91</v>
      </c>
      <c r="O22" s="42"/>
    </row>
    <row r="23" spans="2:15" ht="18.75" customHeight="1" x14ac:dyDescent="0.25">
      <c r="B23" s="77"/>
      <c r="C23" s="78"/>
      <c r="D23" s="77"/>
      <c r="E23" s="48">
        <v>2019</v>
      </c>
      <c r="F23" s="48"/>
      <c r="G23" s="40">
        <v>2020</v>
      </c>
      <c r="H23" s="40"/>
      <c r="I23" s="47">
        <v>2021</v>
      </c>
      <c r="J23" s="47"/>
      <c r="K23" s="49"/>
      <c r="L23" s="49"/>
      <c r="M23" s="38"/>
      <c r="N23" s="38"/>
      <c r="O23" s="42"/>
    </row>
    <row r="24" spans="2:15" x14ac:dyDescent="0.25">
      <c r="B24" s="303" t="s">
        <v>110</v>
      </c>
      <c r="C24" s="304"/>
      <c r="D24" s="79" t="s">
        <v>108</v>
      </c>
      <c r="E24" s="80">
        <v>5</v>
      </c>
      <c r="F24" s="81">
        <f>E24/$E$28</f>
        <v>0.3125</v>
      </c>
      <c r="G24" s="82">
        <v>3</v>
      </c>
      <c r="H24" s="83">
        <f>G24/$G$28</f>
        <v>0.21428571428571427</v>
      </c>
      <c r="I24" s="89">
        <v>28</v>
      </c>
      <c r="J24" s="85">
        <f>I24/$I$28</f>
        <v>0.58333333333333337</v>
      </c>
      <c r="K24" s="86"/>
      <c r="L24" s="87" t="s">
        <v>91</v>
      </c>
      <c r="M24" s="88"/>
      <c r="N24" s="39"/>
      <c r="O24" s="42"/>
    </row>
    <row r="25" spans="2:15" x14ac:dyDescent="0.25">
      <c r="B25" s="303" t="s">
        <v>109</v>
      </c>
      <c r="C25" s="304"/>
      <c r="D25" s="79" t="s">
        <v>111</v>
      </c>
      <c r="E25" s="80">
        <v>10</v>
      </c>
      <c r="F25" s="81">
        <f>E25/$E$28</f>
        <v>0.625</v>
      </c>
      <c r="G25" s="82">
        <v>10</v>
      </c>
      <c r="H25" s="83">
        <f>G25/$G$28</f>
        <v>0.7142857142857143</v>
      </c>
      <c r="I25" s="89">
        <f>8+6</f>
        <v>14</v>
      </c>
      <c r="J25" s="85">
        <f>I25/$I$28</f>
        <v>0.29166666666666669</v>
      </c>
      <c r="K25" s="86"/>
      <c r="L25" s="87" t="s">
        <v>91</v>
      </c>
      <c r="M25" s="88"/>
      <c r="N25" s="71"/>
      <c r="O25" s="42"/>
    </row>
    <row r="26" spans="2:15" ht="12" customHeight="1" x14ac:dyDescent="0.25">
      <c r="B26" s="303" t="s">
        <v>112</v>
      </c>
      <c r="C26" s="304"/>
      <c r="D26" s="79" t="s">
        <v>108</v>
      </c>
      <c r="E26" s="80">
        <v>1</v>
      </c>
      <c r="F26" s="81">
        <f>E26/$E$28</f>
        <v>6.25E-2</v>
      </c>
      <c r="G26" s="82">
        <v>1</v>
      </c>
      <c r="H26" s="83">
        <f>G26/$G$28</f>
        <v>7.1428571428571425E-2</v>
      </c>
      <c r="I26" s="84">
        <v>4</v>
      </c>
      <c r="J26" s="85">
        <f>I26/$I$28</f>
        <v>8.3333333333333329E-2</v>
      </c>
      <c r="K26" s="86"/>
      <c r="L26" s="87" t="s">
        <v>91</v>
      </c>
      <c r="M26" s="88"/>
      <c r="N26" s="39"/>
      <c r="O26" s="42"/>
    </row>
    <row r="27" spans="2:15" x14ac:dyDescent="0.25">
      <c r="B27" s="303" t="s">
        <v>131</v>
      </c>
      <c r="C27" s="304"/>
      <c r="D27" s="79" t="s">
        <v>108</v>
      </c>
      <c r="E27" s="80"/>
      <c r="F27" s="81">
        <f>E27/$E$28</f>
        <v>0</v>
      </c>
      <c r="G27" s="82"/>
      <c r="H27" s="83">
        <f>G27/$G$28</f>
        <v>0</v>
      </c>
      <c r="I27" s="84">
        <v>2</v>
      </c>
      <c r="J27" s="85">
        <f>I27/$I$28</f>
        <v>4.1666666666666664E-2</v>
      </c>
      <c r="K27" s="86"/>
      <c r="L27" s="87" t="s">
        <v>91</v>
      </c>
      <c r="M27" s="88"/>
      <c r="N27" s="39"/>
      <c r="O27" s="42"/>
    </row>
    <row r="28" spans="2:15" ht="30.75" customHeight="1" x14ac:dyDescent="0.25">
      <c r="B28" s="305" t="s">
        <v>107</v>
      </c>
      <c r="C28" s="306"/>
      <c r="D28" s="37"/>
      <c r="E28" s="293">
        <f>SUM(E24:E27)</f>
        <v>16</v>
      </c>
      <c r="F28" s="294">
        <f t="shared" ref="F28:L28" si="0">SUM(F24:F27)</f>
        <v>1</v>
      </c>
      <c r="G28" s="295">
        <f t="shared" si="0"/>
        <v>14</v>
      </c>
      <c r="H28" s="296">
        <f t="shared" si="0"/>
        <v>1</v>
      </c>
      <c r="I28" s="297">
        <f>SUM(I24:I27)</f>
        <v>48</v>
      </c>
      <c r="J28" s="298">
        <f t="shared" si="0"/>
        <v>1</v>
      </c>
      <c r="K28" s="299">
        <f t="shared" si="0"/>
        <v>0</v>
      </c>
      <c r="L28" s="300">
        <f t="shared" si="0"/>
        <v>0</v>
      </c>
      <c r="M28" s="41">
        <f t="shared" ref="M28" si="1">SUM(M24:M26)</f>
        <v>0</v>
      </c>
      <c r="N28" s="41"/>
      <c r="O28" s="42"/>
    </row>
    <row r="29" spans="2:15" ht="12.75" customHeight="1" x14ac:dyDescent="0.25">
      <c r="B29" s="42"/>
      <c r="C29" s="42"/>
      <c r="D29" s="42"/>
      <c r="E29" s="42"/>
      <c r="F29" s="42"/>
      <c r="G29" s="42"/>
      <c r="H29" s="42"/>
      <c r="I29" s="42"/>
      <c r="J29" s="42"/>
      <c r="K29" s="42"/>
      <c r="L29" s="42"/>
      <c r="M29" s="42"/>
      <c r="N29" s="42"/>
      <c r="O29" s="42"/>
    </row>
    <row r="30" spans="2:15" x14ac:dyDescent="0.25">
      <c r="B30" s="191" t="s">
        <v>14</v>
      </c>
      <c r="C30" s="191"/>
      <c r="D30" s="191"/>
      <c r="E30" s="191"/>
      <c r="F30" s="191"/>
      <c r="G30" s="191"/>
      <c r="H30" s="191"/>
      <c r="I30" s="191"/>
      <c r="J30" s="191"/>
      <c r="K30" s="191"/>
      <c r="L30" s="191"/>
      <c r="M30" s="191"/>
      <c r="N30" s="191"/>
      <c r="O30" s="191"/>
    </row>
    <row r="31" spans="2:15" ht="230.25" customHeight="1" x14ac:dyDescent="0.25">
      <c r="B31" s="307" t="s">
        <v>114</v>
      </c>
      <c r="C31" s="308"/>
      <c r="D31" s="308"/>
      <c r="E31" s="308"/>
      <c r="F31" s="308"/>
      <c r="G31" s="308"/>
      <c r="H31" s="308"/>
      <c r="I31" s="308"/>
      <c r="J31" s="308"/>
      <c r="K31" s="308"/>
      <c r="L31" s="308"/>
      <c r="M31" s="308"/>
      <c r="N31" s="308"/>
      <c r="O31" s="309"/>
    </row>
    <row r="32" spans="2:15" ht="17.25" customHeight="1" x14ac:dyDescent="0.25">
      <c r="B32" s="191" t="s">
        <v>15</v>
      </c>
      <c r="C32" s="191"/>
      <c r="D32" s="191"/>
      <c r="E32" s="191"/>
      <c r="F32" s="191"/>
      <c r="G32" s="191"/>
      <c r="H32" s="191"/>
      <c r="I32" s="191"/>
      <c r="J32" s="191"/>
      <c r="K32" s="191"/>
      <c r="L32" s="191"/>
      <c r="M32" s="191"/>
      <c r="N32" s="191"/>
      <c r="O32" s="191"/>
    </row>
    <row r="33" spans="2:15" x14ac:dyDescent="0.25">
      <c r="B33" s="224" t="s">
        <v>146</v>
      </c>
      <c r="C33" s="225"/>
      <c r="D33" s="225"/>
      <c r="E33" s="225"/>
      <c r="F33" s="225"/>
      <c r="G33" s="225"/>
      <c r="H33" s="225"/>
      <c r="I33" s="225"/>
      <c r="J33" s="225"/>
      <c r="K33" s="225"/>
      <c r="L33" s="225"/>
      <c r="M33" s="225"/>
      <c r="N33" s="225"/>
      <c r="O33" s="226"/>
    </row>
    <row r="34" spans="2:15" x14ac:dyDescent="0.25">
      <c r="B34" s="227"/>
      <c r="C34" s="228"/>
      <c r="D34" s="228"/>
      <c r="E34" s="228"/>
      <c r="F34" s="228"/>
      <c r="G34" s="228"/>
      <c r="H34" s="228"/>
      <c r="I34" s="228"/>
      <c r="J34" s="228"/>
      <c r="K34" s="228"/>
      <c r="L34" s="228"/>
      <c r="M34" s="228"/>
      <c r="N34" s="228"/>
      <c r="O34" s="229"/>
    </row>
    <row r="35" spans="2:15" ht="205.5" customHeight="1" x14ac:dyDescent="0.25">
      <c r="B35" s="227"/>
      <c r="C35" s="228"/>
      <c r="D35" s="228"/>
      <c r="E35" s="228"/>
      <c r="F35" s="228"/>
      <c r="G35" s="228"/>
      <c r="H35" s="228"/>
      <c r="I35" s="228"/>
      <c r="J35" s="228"/>
      <c r="K35" s="228"/>
      <c r="L35" s="228"/>
      <c r="M35" s="228"/>
      <c r="N35" s="228"/>
      <c r="O35" s="229"/>
    </row>
    <row r="36" spans="2:15" ht="206.25" customHeight="1" x14ac:dyDescent="0.25">
      <c r="B36" s="227"/>
      <c r="C36" s="228"/>
      <c r="D36" s="228"/>
      <c r="E36" s="228"/>
      <c r="F36" s="228"/>
      <c r="G36" s="228"/>
      <c r="H36" s="228"/>
      <c r="I36" s="228"/>
      <c r="J36" s="228"/>
      <c r="K36" s="228"/>
      <c r="L36" s="228"/>
      <c r="M36" s="228"/>
      <c r="N36" s="228"/>
      <c r="O36" s="229"/>
    </row>
    <row r="37" spans="2:15" x14ac:dyDescent="0.25">
      <c r="B37" s="227"/>
      <c r="C37" s="228"/>
      <c r="D37" s="228"/>
      <c r="E37" s="228"/>
      <c r="F37" s="228"/>
      <c r="G37" s="228"/>
      <c r="H37" s="228"/>
      <c r="I37" s="228"/>
      <c r="J37" s="228"/>
      <c r="K37" s="228"/>
      <c r="L37" s="228"/>
      <c r="M37" s="228"/>
      <c r="N37" s="228"/>
      <c r="O37" s="229"/>
    </row>
    <row r="38" spans="2:15" ht="78" customHeight="1" x14ac:dyDescent="0.25">
      <c r="B38" s="227"/>
      <c r="C38" s="228"/>
      <c r="D38" s="228"/>
      <c r="E38" s="228"/>
      <c r="F38" s="228"/>
      <c r="G38" s="228"/>
      <c r="H38" s="228"/>
      <c r="I38" s="228"/>
      <c r="J38" s="228"/>
      <c r="K38" s="228"/>
      <c r="L38" s="228"/>
      <c r="M38" s="228"/>
      <c r="N38" s="228"/>
      <c r="O38" s="229"/>
    </row>
    <row r="39" spans="2:15" ht="48.75" customHeight="1" x14ac:dyDescent="0.25">
      <c r="B39" s="227"/>
      <c r="C39" s="228"/>
      <c r="D39" s="228"/>
      <c r="E39" s="228"/>
      <c r="F39" s="228"/>
      <c r="G39" s="228"/>
      <c r="H39" s="228"/>
      <c r="I39" s="228"/>
      <c r="J39" s="228"/>
      <c r="K39" s="228"/>
      <c r="L39" s="228"/>
      <c r="M39" s="228"/>
      <c r="N39" s="228"/>
      <c r="O39" s="229"/>
    </row>
    <row r="40" spans="2:15" ht="15.75" customHeight="1" x14ac:dyDescent="0.25">
      <c r="B40" s="233" t="s">
        <v>24</v>
      </c>
      <c r="C40" s="234"/>
      <c r="D40" s="234"/>
      <c r="E40" s="234"/>
      <c r="F40" s="234"/>
      <c r="G40" s="234"/>
      <c r="H40" s="234"/>
      <c r="I40" s="234"/>
      <c r="J40" s="234"/>
      <c r="K40" s="234"/>
      <c r="L40" s="235"/>
      <c r="M40" s="135" t="s">
        <v>140</v>
      </c>
      <c r="N40" s="136"/>
      <c r="O40" s="137"/>
    </row>
    <row r="41" spans="2:15" ht="15.75" customHeight="1" x14ac:dyDescent="0.25">
      <c r="B41" s="217" t="s">
        <v>16</v>
      </c>
      <c r="C41" s="218"/>
      <c r="D41" s="218"/>
      <c r="E41" s="218"/>
      <c r="F41" s="218"/>
      <c r="G41" s="218"/>
      <c r="H41" s="218"/>
      <c r="I41" s="218"/>
      <c r="J41" s="218"/>
      <c r="K41" s="218"/>
      <c r="L41" s="219"/>
      <c r="M41" s="135" t="s">
        <v>67</v>
      </c>
      <c r="N41" s="136"/>
      <c r="O41" s="137"/>
    </row>
    <row r="42" spans="2:15" x14ac:dyDescent="0.25">
      <c r="G42" s="4"/>
      <c r="H42" s="4"/>
      <c r="N42" s="4"/>
      <c r="O42" s="4"/>
    </row>
    <row r="43" spans="2:15" x14ac:dyDescent="0.25">
      <c r="B43" s="254" t="s">
        <v>29</v>
      </c>
      <c r="C43" s="255"/>
      <c r="D43" s="255"/>
      <c r="E43" s="255"/>
      <c r="F43" s="255"/>
      <c r="G43" s="255"/>
      <c r="H43" s="255"/>
      <c r="I43" s="255"/>
      <c r="J43" s="255"/>
      <c r="K43" s="255"/>
      <c r="L43" s="255"/>
      <c r="M43" s="255"/>
      <c r="N43" s="255"/>
      <c r="O43" s="256"/>
    </row>
    <row r="44" spans="2:15" x14ac:dyDescent="0.25">
      <c r="B44" s="194" t="s">
        <v>30</v>
      </c>
      <c r="C44" s="195"/>
      <c r="D44" s="195"/>
      <c r="E44" s="195"/>
      <c r="F44" s="195"/>
      <c r="G44" s="195"/>
      <c r="H44" s="195"/>
      <c r="I44" s="195"/>
      <c r="J44" s="195"/>
      <c r="K44" s="195"/>
      <c r="L44" s="195"/>
      <c r="M44" s="195"/>
      <c r="N44" s="195"/>
      <c r="O44" s="196"/>
    </row>
    <row r="45" spans="2:15" ht="36" customHeight="1" x14ac:dyDescent="0.25">
      <c r="B45" s="233" t="s">
        <v>25</v>
      </c>
      <c r="C45" s="235"/>
      <c r="D45" s="310">
        <v>48</v>
      </c>
      <c r="E45" s="311"/>
      <c r="F45" s="311"/>
      <c r="G45" s="311"/>
      <c r="H45" s="311"/>
      <c r="I45" s="311"/>
      <c r="J45" s="311"/>
      <c r="K45" s="311"/>
      <c r="L45" s="311"/>
      <c r="M45" s="311"/>
      <c r="N45" s="311"/>
      <c r="O45" s="312"/>
    </row>
    <row r="46" spans="2:15" x14ac:dyDescent="0.25">
      <c r="B46" s="201" t="s">
        <v>17</v>
      </c>
      <c r="C46" s="202"/>
      <c r="D46" s="200" t="s">
        <v>18</v>
      </c>
      <c r="E46" s="200"/>
      <c r="F46" s="53"/>
      <c r="G46" s="197" t="s">
        <v>46</v>
      </c>
      <c r="H46" s="198"/>
      <c r="I46" s="198"/>
      <c r="J46" s="198"/>
      <c r="K46" s="199"/>
      <c r="L46" s="54"/>
      <c r="M46" s="197" t="s">
        <v>47</v>
      </c>
      <c r="N46" s="198"/>
      <c r="O46" s="199"/>
    </row>
    <row r="47" spans="2:15" x14ac:dyDescent="0.25">
      <c r="B47" s="203"/>
      <c r="C47" s="204"/>
      <c r="D47" s="197" t="s">
        <v>19</v>
      </c>
      <c r="E47" s="199"/>
      <c r="F47" s="55"/>
      <c r="G47" s="200" t="s">
        <v>28</v>
      </c>
      <c r="H47" s="200"/>
      <c r="I47" s="200"/>
      <c r="J47" s="200"/>
      <c r="K47" s="200"/>
      <c r="L47" s="53"/>
      <c r="M47" s="197" t="s">
        <v>20</v>
      </c>
      <c r="N47" s="198"/>
      <c r="O47" s="199"/>
    </row>
    <row r="48" spans="2:15" x14ac:dyDescent="0.25">
      <c r="G48" s="4"/>
      <c r="H48" s="4"/>
      <c r="N48" s="4"/>
      <c r="O48" s="4"/>
    </row>
    <row r="49" spans="2:15" x14ac:dyDescent="0.25">
      <c r="B49" s="194" t="s">
        <v>31</v>
      </c>
      <c r="C49" s="195"/>
      <c r="D49" s="195"/>
      <c r="E49" s="195"/>
      <c r="F49" s="195"/>
      <c r="G49" s="195"/>
      <c r="H49" s="195"/>
      <c r="I49" s="195"/>
      <c r="J49" s="195"/>
      <c r="K49" s="195"/>
      <c r="L49" s="195"/>
      <c r="M49" s="195"/>
      <c r="N49" s="195"/>
      <c r="O49" s="196"/>
    </row>
    <row r="50" spans="2:15" ht="31.5" customHeight="1" x14ac:dyDescent="0.25">
      <c r="B50" s="313" t="s">
        <v>25</v>
      </c>
      <c r="C50" s="313"/>
      <c r="D50" s="192">
        <f>D45/K16</f>
        <v>2.4</v>
      </c>
      <c r="E50" s="314"/>
      <c r="F50" s="314"/>
      <c r="G50" s="314"/>
      <c r="H50" s="314"/>
      <c r="I50" s="314"/>
      <c r="J50" s="314"/>
      <c r="K50" s="314"/>
      <c r="L50" s="314"/>
      <c r="M50" s="314"/>
      <c r="N50" s="314"/>
      <c r="O50" s="314"/>
    </row>
    <row r="51" spans="2:15" x14ac:dyDescent="0.25">
      <c r="B51" s="201" t="s">
        <v>17</v>
      </c>
      <c r="C51" s="202"/>
      <c r="D51" s="197" t="s">
        <v>18</v>
      </c>
      <c r="E51" s="199"/>
      <c r="F51" s="90"/>
      <c r="G51" s="197" t="s">
        <v>46</v>
      </c>
      <c r="H51" s="198"/>
      <c r="I51" s="198"/>
      <c r="J51" s="198"/>
      <c r="K51" s="199"/>
      <c r="L51" s="91"/>
      <c r="M51" s="197" t="s">
        <v>47</v>
      </c>
      <c r="N51" s="198"/>
      <c r="O51" s="199"/>
    </row>
    <row r="52" spans="2:15" ht="15.75" customHeight="1" x14ac:dyDescent="0.25">
      <c r="B52" s="203"/>
      <c r="C52" s="204"/>
      <c r="D52" s="197" t="s">
        <v>19</v>
      </c>
      <c r="E52" s="199"/>
      <c r="F52" s="92"/>
      <c r="G52" s="197" t="s">
        <v>28</v>
      </c>
      <c r="H52" s="198"/>
      <c r="I52" s="198"/>
      <c r="J52" s="198"/>
      <c r="K52" s="199"/>
      <c r="L52" s="91"/>
      <c r="M52" s="197" t="s">
        <v>20</v>
      </c>
      <c r="N52" s="198"/>
      <c r="O52" s="199"/>
    </row>
    <row r="53" spans="2:15" x14ac:dyDescent="0.25">
      <c r="B53" s="201" t="s">
        <v>21</v>
      </c>
      <c r="C53" s="202"/>
      <c r="D53" s="197" t="s">
        <v>48</v>
      </c>
      <c r="E53" s="198"/>
      <c r="F53" s="198"/>
      <c r="G53" s="198"/>
      <c r="H53" s="198"/>
      <c r="I53" s="199"/>
      <c r="J53" s="54"/>
      <c r="K53" s="197" t="s">
        <v>22</v>
      </c>
      <c r="L53" s="198"/>
      <c r="M53" s="198"/>
      <c r="N53" s="198"/>
      <c r="O53" s="199"/>
    </row>
    <row r="54" spans="2:15" x14ac:dyDescent="0.25">
      <c r="B54" s="203"/>
      <c r="C54" s="204"/>
      <c r="D54" s="197" t="s">
        <v>23</v>
      </c>
      <c r="E54" s="198"/>
      <c r="F54" s="198"/>
      <c r="G54" s="198"/>
      <c r="H54" s="198"/>
      <c r="I54" s="199"/>
      <c r="J54" s="54"/>
      <c r="K54" s="197" t="s">
        <v>20</v>
      </c>
      <c r="L54" s="198"/>
      <c r="M54" s="198"/>
      <c r="N54" s="198"/>
      <c r="O54" s="199"/>
    </row>
    <row r="55" spans="2:15" x14ac:dyDescent="0.25">
      <c r="B55" s="201" t="s">
        <v>35</v>
      </c>
      <c r="C55" s="202"/>
      <c r="D55" s="197" t="s">
        <v>33</v>
      </c>
      <c r="E55" s="198"/>
      <c r="F55" s="198"/>
      <c r="G55" s="198"/>
      <c r="H55" s="198"/>
      <c r="I55" s="199"/>
      <c r="J55" s="54"/>
      <c r="K55" s="197" t="s">
        <v>34</v>
      </c>
      <c r="L55" s="198"/>
      <c r="M55" s="198"/>
      <c r="N55" s="198"/>
      <c r="O55" s="199"/>
    </row>
    <row r="56" spans="2:15" x14ac:dyDescent="0.25">
      <c r="B56" s="203"/>
      <c r="C56" s="204"/>
      <c r="D56" s="205" t="s">
        <v>54</v>
      </c>
      <c r="E56" s="206"/>
      <c r="F56" s="206"/>
      <c r="G56" s="206"/>
      <c r="H56" s="206"/>
      <c r="I56" s="207"/>
      <c r="J56" s="56"/>
      <c r="K56" s="205" t="s">
        <v>54</v>
      </c>
      <c r="L56" s="206"/>
      <c r="M56" s="206"/>
      <c r="N56" s="206"/>
      <c r="O56" s="207"/>
    </row>
  </sheetData>
  <dataConsolidate link="1"/>
  <mergeCells count="77">
    <mergeCell ref="B53:C54"/>
    <mergeCell ref="D53:I53"/>
    <mergeCell ref="K53:O53"/>
    <mergeCell ref="D54:I54"/>
    <mergeCell ref="K54:O54"/>
    <mergeCell ref="B55:C56"/>
    <mergeCell ref="D55:I55"/>
    <mergeCell ref="K55:O55"/>
    <mergeCell ref="D56:I56"/>
    <mergeCell ref="K56:O56"/>
    <mergeCell ref="B49:O49"/>
    <mergeCell ref="B50:C50"/>
    <mergeCell ref="D50:O50"/>
    <mergeCell ref="B51:C52"/>
    <mergeCell ref="D51:E51"/>
    <mergeCell ref="G51:K51"/>
    <mergeCell ref="M51:O51"/>
    <mergeCell ref="D52:E52"/>
    <mergeCell ref="G52:K52"/>
    <mergeCell ref="M52:O52"/>
    <mergeCell ref="B44:O44"/>
    <mergeCell ref="B45:C45"/>
    <mergeCell ref="D45:O45"/>
    <mergeCell ref="B46:C47"/>
    <mergeCell ref="D46:E46"/>
    <mergeCell ref="G46:K46"/>
    <mergeCell ref="M46:O46"/>
    <mergeCell ref="D47:E47"/>
    <mergeCell ref="G47:K47"/>
    <mergeCell ref="M47:O47"/>
    <mergeCell ref="B43:O43"/>
    <mergeCell ref="G28:H28"/>
    <mergeCell ref="I28:J28"/>
    <mergeCell ref="K28:L28"/>
    <mergeCell ref="B30:O30"/>
    <mergeCell ref="B31:O31"/>
    <mergeCell ref="B32:O32"/>
    <mergeCell ref="E28:F28"/>
    <mergeCell ref="B33:O39"/>
    <mergeCell ref="M40:O40"/>
    <mergeCell ref="M41:O41"/>
    <mergeCell ref="B40:L40"/>
    <mergeCell ref="B41:L41"/>
    <mergeCell ref="B24:C24"/>
    <mergeCell ref="B25:C25"/>
    <mergeCell ref="B26:C26"/>
    <mergeCell ref="B27:C27"/>
    <mergeCell ref="B28:C28"/>
    <mergeCell ref="B17:O17"/>
    <mergeCell ref="B18:O18"/>
    <mergeCell ref="B19:O19"/>
    <mergeCell ref="D20:O20"/>
    <mergeCell ref="B21:C22"/>
    <mergeCell ref="D21:D22"/>
    <mergeCell ref="E21:F21"/>
    <mergeCell ref="G21:H21"/>
    <mergeCell ref="I21:J21"/>
    <mergeCell ref="K21:L21"/>
    <mergeCell ref="M21:N21"/>
    <mergeCell ref="C10:O10"/>
    <mergeCell ref="C11:O11"/>
    <mergeCell ref="B12:O12"/>
    <mergeCell ref="C13:O13"/>
    <mergeCell ref="C14:O14"/>
    <mergeCell ref="C15:D15"/>
    <mergeCell ref="G15:I15"/>
    <mergeCell ref="M15:O16"/>
    <mergeCell ref="C16:D16"/>
    <mergeCell ref="G16:I16"/>
    <mergeCell ref="E16:F16"/>
    <mergeCell ref="E15:F15"/>
    <mergeCell ref="C9:O9"/>
    <mergeCell ref="B2:B4"/>
    <mergeCell ref="C2:M4"/>
    <mergeCell ref="B6:O6"/>
    <mergeCell ref="C7:O7"/>
    <mergeCell ref="C8:O8"/>
  </mergeCells>
  <conditionalFormatting sqref="D53:J53">
    <cfRule type="expression" dxfId="3" priority="2">
      <formula>$D$48=""</formula>
    </cfRule>
    <cfRule type="expression" dxfId="2" priority="4">
      <formula>AND(D$48&gt;=70%,$D$48&lt;80%)</formula>
    </cfRule>
  </conditionalFormatting>
  <conditionalFormatting sqref="K53:O53">
    <cfRule type="expression" dxfId="1" priority="1">
      <formula>$D$48=""</formula>
    </cfRule>
    <cfRule type="expression" dxfId="0" priority="3">
      <formula>$D$48&lt;70%</formula>
    </cfRule>
  </conditionalFormatting>
  <dataValidations count="5">
    <dataValidation type="list" allowBlank="1" showInputMessage="1" showErrorMessage="1" sqref="E15" xr:uid="{00000000-0002-0000-0200-000000000000}">
      <formula1>"Número, Porcentaje, Pesos, No disponible"</formula1>
    </dataValidation>
    <dataValidation type="list" allowBlank="1" showInputMessage="1" showErrorMessage="1" sqref="E16" xr:uid="{00000000-0002-0000-0200-000001000000}">
      <formula1>"Número, Porcentaje, Pesos "</formula1>
    </dataValidation>
    <dataValidation allowBlank="1" showInputMessage="1" showErrorMessage="1" prompt="Seleccione una opción" sqref="C15:C16 M15" xr:uid="{00000000-0002-0000-0200-000002000000}"/>
    <dataValidation allowBlank="1" showInputMessage="1" showErrorMessage="1" prompt="Punto de partida o de referencia. La línea base corresponde al valor de los indicadores en el año 2011. En el caso de los indicadores con frecuencia semestral la línea base corresponde al segundo período de 2011." sqref="B15" xr:uid="{00000000-0002-0000-0200-000003000000}"/>
    <dataValidation allowBlank="1" showInputMessage="1" showErrorMessage="1" prompt="La meta es un propósito medible. Es el valor que se espera alcance el respectivo indicador. " sqref="B16" xr:uid="{00000000-0002-0000-0200-000004000000}"/>
  </dataValidations>
  <printOptions horizontalCentered="1"/>
  <pageMargins left="0.23622047244094491" right="0.23622047244094491" top="0.35433070866141736" bottom="0.35433070866141736" header="0.31496062992125984" footer="0.31496062992125984"/>
  <pageSetup scale="70" orientation="portrait" r:id="rId1"/>
  <rowBreaks count="1" manualBreakCount="1">
    <brk id="31" min="1" max="11"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200-000005000000}">
          <x14:formula1>
            <xm:f>Listas!$A$1:$A$13</xm:f>
          </x14:formula1>
          <xm:sqref>C8:L8</xm:sqref>
        </x14:dataValidation>
        <x14:dataValidation type="list" allowBlank="1" showInputMessage="1" showErrorMessage="1" xr:uid="{00000000-0002-0000-0200-000006000000}">
          <x14:formula1>
            <xm:f>Listas!$A$20:$A$21</xm:f>
          </x14:formula1>
          <xm:sqref>C14:O14</xm:sqref>
        </x14:dataValidation>
        <x14:dataValidation type="list" allowBlank="1" showInputMessage="1" showErrorMessage="1" xr:uid="{00000000-0002-0000-0200-000007000000}">
          <x14:formula1>
            <xm:f>Listas!$A$15:$A$17</xm:f>
          </x14:formula1>
          <xm:sqref>C10:L10</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7"/>
  <dimension ref="A1:A26"/>
  <sheetViews>
    <sheetView workbookViewId="0">
      <selection activeCell="G17" sqref="G17"/>
    </sheetView>
  </sheetViews>
  <sheetFormatPr baseColWidth="10" defaultRowHeight="15" x14ac:dyDescent="0.25"/>
  <cols>
    <col min="1" max="1" width="43.42578125" bestFit="1" customWidth="1"/>
  </cols>
  <sheetData>
    <row r="1" spans="1:1" x14ac:dyDescent="0.25">
      <c r="A1" t="s">
        <v>79</v>
      </c>
    </row>
    <row r="2" spans="1:1" x14ac:dyDescent="0.25">
      <c r="A2" t="s">
        <v>80</v>
      </c>
    </row>
    <row r="3" spans="1:1" x14ac:dyDescent="0.25">
      <c r="A3" t="s">
        <v>81</v>
      </c>
    </row>
    <row r="4" spans="1:1" x14ac:dyDescent="0.25">
      <c r="A4" t="s">
        <v>82</v>
      </c>
    </row>
    <row r="5" spans="1:1" x14ac:dyDescent="0.25">
      <c r="A5" t="s">
        <v>83</v>
      </c>
    </row>
    <row r="6" spans="1:1" x14ac:dyDescent="0.25">
      <c r="A6" t="s">
        <v>49</v>
      </c>
    </row>
    <row r="7" spans="1:1" x14ac:dyDescent="0.25">
      <c r="A7" t="s">
        <v>84</v>
      </c>
    </row>
    <row r="8" spans="1:1" x14ac:dyDescent="0.25">
      <c r="A8" t="s">
        <v>50</v>
      </c>
    </row>
    <row r="9" spans="1:1" x14ac:dyDescent="0.25">
      <c r="A9" t="s">
        <v>51</v>
      </c>
    </row>
    <row r="10" spans="1:1" x14ac:dyDescent="0.25">
      <c r="A10" t="s">
        <v>52</v>
      </c>
    </row>
    <row r="11" spans="1:1" x14ac:dyDescent="0.25">
      <c r="A11" t="s">
        <v>39</v>
      </c>
    </row>
    <row r="12" spans="1:1" x14ac:dyDescent="0.25">
      <c r="A12" t="s">
        <v>85</v>
      </c>
    </row>
    <row r="13" spans="1:1" x14ac:dyDescent="0.25">
      <c r="A13" t="s">
        <v>86</v>
      </c>
    </row>
    <row r="15" spans="1:1" x14ac:dyDescent="0.25">
      <c r="A15" t="s">
        <v>40</v>
      </c>
    </row>
    <row r="16" spans="1:1" x14ac:dyDescent="0.25">
      <c r="A16" t="s">
        <v>37</v>
      </c>
    </row>
    <row r="17" spans="1:1" x14ac:dyDescent="0.25">
      <c r="A17" t="s">
        <v>41</v>
      </c>
    </row>
    <row r="20" spans="1:1" x14ac:dyDescent="0.25">
      <c r="A20" t="s">
        <v>36</v>
      </c>
    </row>
    <row r="21" spans="1:1" x14ac:dyDescent="0.25">
      <c r="A21" t="s">
        <v>38</v>
      </c>
    </row>
    <row r="23" spans="1:1" x14ac:dyDescent="0.25">
      <c r="A23" t="s">
        <v>76</v>
      </c>
    </row>
    <row r="24" spans="1:1" x14ac:dyDescent="0.25">
      <c r="A24" t="s">
        <v>87</v>
      </c>
    </row>
    <row r="25" spans="1:1" x14ac:dyDescent="0.25">
      <c r="A25" t="s">
        <v>88</v>
      </c>
    </row>
    <row r="26" spans="1:1" x14ac:dyDescent="0.25">
      <c r="A26" t="s">
        <v>89</v>
      </c>
    </row>
  </sheetData>
  <sortState xmlns:xlrd2="http://schemas.microsoft.com/office/spreadsheetml/2017/richdata2" ref="A1:A19">
    <sortCondition ref="A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f0b2a9c9f182ecce7febf13d7337b524">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4fcfa63ecfc28a79e198c021333d788a"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3:SharedWithUsers" minOccurs="0"/>
                <xsd:element ref="ns3:SharedWithDetails" minOccurs="0"/>
                <xsd:element ref="ns2:MediaServiceAutoTags" minOccurs="0"/>
                <xsd:element ref="ns2:MediaServiceLocation"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7243D8-9F07-4A6D-B7A2-D1962D46495C}">
  <ds:schemaRefs>
    <ds:schemaRef ds:uri="http://schemas.microsoft.com/office/2006/documentManagement/types"/>
    <ds:schemaRef ds:uri="http://www.w3.org/XML/1998/namespace"/>
    <ds:schemaRef ds:uri="4aa7f693-b1e1-4382-90e3-78f3c0a28a90"/>
    <ds:schemaRef ds:uri="http://schemas.microsoft.com/office/infopath/2007/PartnerControls"/>
    <ds:schemaRef ds:uri="http://schemas.microsoft.com/office/2006/metadata/properties"/>
    <ds:schemaRef ds:uri="http://purl.org/dc/elements/1.1/"/>
    <ds:schemaRef ds:uri="http://purl.org/dc/terms/"/>
    <ds:schemaRef ds:uri="http://purl.org/dc/dcmitype/"/>
    <ds:schemaRef ds:uri="9932afc9-16b8-436e-b063-c6edd018cbfd"/>
    <ds:schemaRef ds:uri="http://schemas.openxmlformats.org/package/2006/metadata/core-properties"/>
  </ds:schemaRefs>
</ds:datastoreItem>
</file>

<file path=customXml/itemProps2.xml><?xml version="1.0" encoding="utf-8"?>
<ds:datastoreItem xmlns:ds="http://schemas.openxmlformats.org/officeDocument/2006/customXml" ds:itemID="{BC9A384D-0365-4EEE-86EA-F1AD10AFEF1A}">
  <ds:schemaRefs>
    <ds:schemaRef ds:uri="http://schemas.microsoft.com/sharepoint/v3/contenttype/forms"/>
  </ds:schemaRefs>
</ds:datastoreItem>
</file>

<file path=customXml/itemProps3.xml><?xml version="1.0" encoding="utf-8"?>
<ds:datastoreItem xmlns:ds="http://schemas.openxmlformats.org/officeDocument/2006/customXml" ds:itemID="{BBAD6BE9-C0EA-4A03-BFC4-B52D047F48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Ficha 1 SEMESTRAL</vt:lpstr>
      <vt:lpstr>Ficha 2- SEMESTRAL</vt:lpstr>
      <vt:lpstr>Ficha 3 - ANUAL</vt:lpstr>
      <vt:lpstr>Listas</vt:lpstr>
      <vt:lpstr>'Ficha 2- SEMESTRAL'!Área_de_impresión</vt:lpstr>
      <vt:lpstr>'Ficha 3 - ANUAL'!Área_de_impresión</vt:lpstr>
      <vt:lpstr>'Ficha 2- SEMESTRAL'!Títulos_a_imprimir</vt:lpstr>
      <vt:lpstr>'Ficha 3 - ANUAL'!Títulos_a_imprimir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Patricia Carmona Gonzalez</dc:creator>
  <cp:lastModifiedBy>Gloria Estella Galeano Ospina</cp:lastModifiedBy>
  <cp:lastPrinted>2018-07-09T19:54:33Z</cp:lastPrinted>
  <dcterms:created xsi:type="dcterms:W3CDTF">2014-05-19T19:39:35Z</dcterms:created>
  <dcterms:modified xsi:type="dcterms:W3CDTF">2022-01-27T20:02:36Z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ies>
</file>