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norarestrepo\Documents\SISTEMA DE GESTION DE LA SEGURIDAD Y LA SALUD EN EL TRABAJO\PLAN DE TRABAJO DE SG-SST\PLAN DE TRABAJO SG-SST 2024\"/>
    </mc:Choice>
  </mc:AlternateContent>
  <xr:revisionPtr revIDLastSave="0" documentId="8_{92075B40-4C5D-4D3F-903F-826F7C18D573}" xr6:coauthVersionLast="47" xr6:coauthVersionMax="47" xr10:uidLastSave="{00000000-0000-0000-0000-000000000000}"/>
  <bookViews>
    <workbookView xWindow="-120" yWindow="-120" windowWidth="20730" windowHeight="11160" xr2:uid="{20588B50-CE5F-4BD8-BE89-53E3A5E9AE12}"/>
  </bookViews>
  <sheets>
    <sheet name="PLAN TRABAJO SG-SST 2024" sheetId="1" r:id="rId1"/>
  </sheets>
  <definedNames>
    <definedName name="_xlnm._FilterDatabase" localSheetId="0" hidden="1">'PLAN TRABAJO SG-SST 2024'!$A$4:$AI$88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133" i="1" l="1"/>
  <c r="I134" i="1" s="1"/>
  <c r="H132" i="1"/>
  <c r="H131" i="1"/>
  <c r="H130" i="1"/>
  <c r="H129" i="1"/>
  <c r="H133" i="1" s="1"/>
  <c r="G121" i="1"/>
  <c r="H120" i="1"/>
  <c r="H119" i="1"/>
  <c r="H118" i="1"/>
  <c r="H117" i="1"/>
  <c r="G109" i="1"/>
  <c r="H108" i="1"/>
  <c r="H107" i="1"/>
  <c r="H106" i="1"/>
  <c r="H105" i="1"/>
  <c r="G98" i="1"/>
  <c r="H97" i="1"/>
  <c r="H96" i="1"/>
  <c r="H95" i="1"/>
  <c r="H94" i="1"/>
  <c r="Z84" i="1"/>
  <c r="AB84" i="1" s="1"/>
  <c r="AD84" i="1" s="1"/>
  <c r="AF84" i="1" s="1"/>
  <c r="Z83" i="1"/>
  <c r="AB83" i="1" s="1"/>
  <c r="AD83" i="1" s="1"/>
  <c r="AF83" i="1" s="1"/>
  <c r="Z82" i="1"/>
  <c r="AB82" i="1" s="1"/>
  <c r="AD82" i="1" s="1"/>
  <c r="AF82" i="1" s="1"/>
  <c r="Z81" i="1"/>
  <c r="AB81" i="1" s="1"/>
  <c r="AD81" i="1" s="1"/>
  <c r="AF81" i="1" s="1"/>
  <c r="Z80" i="1"/>
  <c r="AB80" i="1" s="1"/>
  <c r="AD80" i="1" s="1"/>
  <c r="AF80" i="1" s="1"/>
  <c r="Z79" i="1"/>
  <c r="AB79" i="1" s="1"/>
  <c r="AD79" i="1" s="1"/>
  <c r="AF79" i="1" s="1"/>
  <c r="Z78" i="1"/>
  <c r="AB78" i="1" s="1"/>
  <c r="AD78" i="1" s="1"/>
  <c r="AF78" i="1" s="1"/>
  <c r="Z77" i="1"/>
  <c r="AB77" i="1" s="1"/>
  <c r="AD77" i="1" s="1"/>
  <c r="AF77" i="1" s="1"/>
  <c r="Z76" i="1"/>
  <c r="AB76" i="1" s="1"/>
  <c r="AD76" i="1" s="1"/>
  <c r="AF76" i="1" s="1"/>
  <c r="Z75" i="1"/>
  <c r="AB75" i="1" s="1"/>
  <c r="AD75" i="1" s="1"/>
  <c r="AF75" i="1" s="1"/>
  <c r="Z74" i="1"/>
  <c r="AB74" i="1" s="1"/>
  <c r="AD74" i="1" s="1"/>
  <c r="AF74" i="1" s="1"/>
  <c r="Z73" i="1"/>
  <c r="AB73" i="1" s="1"/>
  <c r="AD73" i="1" s="1"/>
  <c r="AF73" i="1" s="1"/>
  <c r="Z72" i="1"/>
  <c r="AB72" i="1" s="1"/>
  <c r="AD72" i="1" s="1"/>
  <c r="AF72" i="1" s="1"/>
  <c r="Z71" i="1"/>
  <c r="AB71" i="1" s="1"/>
  <c r="AD71" i="1" s="1"/>
  <c r="AF71" i="1" s="1"/>
  <c r="Z70" i="1"/>
  <c r="AB70" i="1" s="1"/>
  <c r="AD70" i="1" s="1"/>
  <c r="AF70" i="1" s="1"/>
  <c r="Z69" i="1"/>
  <c r="AB69" i="1" s="1"/>
  <c r="AD69" i="1" s="1"/>
  <c r="AF69" i="1" s="1"/>
  <c r="Z68" i="1"/>
  <c r="AB68" i="1" s="1"/>
  <c r="AD68" i="1" s="1"/>
  <c r="AF68" i="1" s="1"/>
  <c r="Z67" i="1"/>
  <c r="AB67" i="1" s="1"/>
  <c r="AD67" i="1" s="1"/>
  <c r="AF67" i="1" s="1"/>
  <c r="Z66" i="1"/>
  <c r="AB66" i="1" s="1"/>
  <c r="AD66" i="1" s="1"/>
  <c r="AF66" i="1" s="1"/>
  <c r="Z65" i="1"/>
  <c r="AB65" i="1" s="1"/>
  <c r="AD65" i="1" s="1"/>
  <c r="AF65" i="1" s="1"/>
  <c r="Z64" i="1"/>
  <c r="AB64" i="1" s="1"/>
  <c r="AD64" i="1" s="1"/>
  <c r="AF64" i="1" s="1"/>
  <c r="Z63" i="1"/>
  <c r="AB63" i="1" s="1"/>
  <c r="AD63" i="1" s="1"/>
  <c r="AF63" i="1" s="1"/>
  <c r="Z62" i="1"/>
  <c r="AB62" i="1" s="1"/>
  <c r="AD62" i="1" s="1"/>
  <c r="AF62" i="1" s="1"/>
  <c r="Z61" i="1"/>
  <c r="AB61" i="1" s="1"/>
  <c r="AD61" i="1" s="1"/>
  <c r="AF61" i="1" s="1"/>
  <c r="Z60" i="1"/>
  <c r="AB60" i="1" s="1"/>
  <c r="AD60" i="1" s="1"/>
  <c r="AF60" i="1" s="1"/>
  <c r="Z59" i="1"/>
  <c r="AB59" i="1" s="1"/>
  <c r="AD59" i="1" s="1"/>
  <c r="AF59" i="1" s="1"/>
  <c r="Z58" i="1"/>
  <c r="AB58" i="1" s="1"/>
  <c r="AD58" i="1" s="1"/>
  <c r="AF58" i="1" s="1"/>
  <c r="Z57" i="1"/>
  <c r="AB57" i="1" s="1"/>
  <c r="AD57" i="1" s="1"/>
  <c r="AF57" i="1" s="1"/>
  <c r="Z56" i="1"/>
  <c r="AB56" i="1" s="1"/>
  <c r="AD56" i="1" s="1"/>
  <c r="AF56" i="1" s="1"/>
  <c r="Z55" i="1"/>
  <c r="AB55" i="1" s="1"/>
  <c r="AD55" i="1" s="1"/>
  <c r="AF55" i="1" s="1"/>
  <c r="Z54" i="1"/>
  <c r="AB54" i="1" s="1"/>
  <c r="AD54" i="1" s="1"/>
  <c r="AF54" i="1" s="1"/>
  <c r="Z53" i="1"/>
  <c r="AB53" i="1" s="1"/>
  <c r="AD53" i="1" s="1"/>
  <c r="AF53" i="1" s="1"/>
  <c r="Z52" i="1"/>
  <c r="AB52" i="1" s="1"/>
  <c r="AD52" i="1" s="1"/>
  <c r="AF52" i="1" s="1"/>
  <c r="Z51" i="1"/>
  <c r="AB51" i="1" s="1"/>
  <c r="AD51" i="1" s="1"/>
  <c r="AF51" i="1" s="1"/>
  <c r="Z50" i="1"/>
  <c r="AB50" i="1" s="1"/>
  <c r="AD50" i="1" s="1"/>
  <c r="AF50" i="1" s="1"/>
  <c r="Z49" i="1"/>
  <c r="AB49" i="1" s="1"/>
  <c r="AD49" i="1" s="1"/>
  <c r="AF49" i="1" s="1"/>
  <c r="Z48" i="1"/>
  <c r="AB48" i="1" s="1"/>
  <c r="AD48" i="1" s="1"/>
  <c r="AF48" i="1" s="1"/>
  <c r="Z47" i="1"/>
  <c r="AB47" i="1" s="1"/>
  <c r="AD47" i="1" s="1"/>
  <c r="AF47" i="1" s="1"/>
  <c r="Z46" i="1"/>
  <c r="AB46" i="1" s="1"/>
  <c r="AD46" i="1" s="1"/>
  <c r="AF46" i="1" s="1"/>
  <c r="Z45" i="1"/>
  <c r="AB45" i="1" s="1"/>
  <c r="AD45" i="1" s="1"/>
  <c r="AF45" i="1" s="1"/>
  <c r="Z44" i="1"/>
  <c r="AB44" i="1" s="1"/>
  <c r="AD44" i="1" s="1"/>
  <c r="AF44" i="1" s="1"/>
  <c r="Z43" i="1"/>
  <c r="AB43" i="1" s="1"/>
  <c r="AD43" i="1" s="1"/>
  <c r="AF43" i="1" s="1"/>
  <c r="Z42" i="1"/>
  <c r="AB42" i="1" s="1"/>
  <c r="AD42" i="1" s="1"/>
  <c r="AF42" i="1" s="1"/>
  <c r="Z41" i="1"/>
  <c r="AB41" i="1" s="1"/>
  <c r="AD41" i="1" s="1"/>
  <c r="AF41" i="1" s="1"/>
  <c r="Z40" i="1"/>
  <c r="AB40" i="1" s="1"/>
  <c r="AD40" i="1" s="1"/>
  <c r="AF40" i="1" s="1"/>
  <c r="Z39" i="1"/>
  <c r="AB39" i="1" s="1"/>
  <c r="AD39" i="1" s="1"/>
  <c r="AF39" i="1" s="1"/>
  <c r="Z38" i="1"/>
  <c r="AB38" i="1" s="1"/>
  <c r="AD38" i="1" s="1"/>
  <c r="AF38" i="1" s="1"/>
  <c r="Z37" i="1"/>
  <c r="AB37" i="1" s="1"/>
  <c r="AD37" i="1" s="1"/>
  <c r="AF37" i="1" s="1"/>
  <c r="Z36" i="1"/>
  <c r="AB36" i="1" s="1"/>
  <c r="AD36" i="1" s="1"/>
  <c r="AF36" i="1" s="1"/>
  <c r="Z35" i="1"/>
  <c r="AB35" i="1" s="1"/>
  <c r="AD35" i="1" s="1"/>
  <c r="AF35" i="1" s="1"/>
  <c r="Z34" i="1"/>
  <c r="AB34" i="1" s="1"/>
  <c r="AD34" i="1" s="1"/>
  <c r="AF34" i="1" s="1"/>
  <c r="Z33" i="1"/>
  <c r="AB33" i="1" s="1"/>
  <c r="AD33" i="1" s="1"/>
  <c r="AF33" i="1" s="1"/>
  <c r="Z32" i="1"/>
  <c r="AB32" i="1" s="1"/>
  <c r="AD32" i="1" s="1"/>
  <c r="AF32" i="1" s="1"/>
  <c r="Z31" i="1"/>
  <c r="AB31" i="1" s="1"/>
  <c r="AD31" i="1" s="1"/>
  <c r="AF31" i="1" s="1"/>
  <c r="Z30" i="1"/>
  <c r="AB30" i="1" s="1"/>
  <c r="AD30" i="1" s="1"/>
  <c r="AF30" i="1" s="1"/>
  <c r="Z29" i="1"/>
  <c r="AB29" i="1" s="1"/>
  <c r="AD29" i="1" s="1"/>
  <c r="AF29" i="1" s="1"/>
  <c r="Z28" i="1"/>
  <c r="AB28" i="1" s="1"/>
  <c r="AD28" i="1" s="1"/>
  <c r="AF28" i="1" s="1"/>
  <c r="Z27" i="1"/>
  <c r="AB27" i="1" s="1"/>
  <c r="AD27" i="1" s="1"/>
  <c r="AF27" i="1" s="1"/>
  <c r="Z26" i="1"/>
  <c r="AB26" i="1" s="1"/>
  <c r="AD26" i="1" s="1"/>
  <c r="AF26" i="1" s="1"/>
  <c r="Z25" i="1"/>
  <c r="AB25" i="1" s="1"/>
  <c r="AD25" i="1" s="1"/>
  <c r="AF25" i="1" s="1"/>
  <c r="Z24" i="1"/>
  <c r="AB24" i="1" s="1"/>
  <c r="AD24" i="1" s="1"/>
  <c r="AF24" i="1" s="1"/>
  <c r="Z23" i="1"/>
  <c r="AB23" i="1" s="1"/>
  <c r="AD23" i="1" s="1"/>
  <c r="AF23" i="1" s="1"/>
  <c r="Z22" i="1"/>
  <c r="AB22" i="1" s="1"/>
  <c r="AD22" i="1" s="1"/>
  <c r="AF22" i="1" s="1"/>
  <c r="Z21" i="1"/>
  <c r="AB21" i="1" s="1"/>
  <c r="AD21" i="1" s="1"/>
  <c r="AF21" i="1" s="1"/>
  <c r="Z20" i="1"/>
  <c r="AB20" i="1" s="1"/>
  <c r="AD20" i="1" s="1"/>
  <c r="AF20" i="1" s="1"/>
  <c r="Z19" i="1"/>
  <c r="AB19" i="1" s="1"/>
  <c r="AD19" i="1" s="1"/>
  <c r="AF19" i="1" s="1"/>
  <c r="Z18" i="1"/>
  <c r="AB18" i="1" s="1"/>
  <c r="AD18" i="1" s="1"/>
  <c r="AF18" i="1" s="1"/>
  <c r="Z17" i="1"/>
  <c r="AB17" i="1" s="1"/>
  <c r="AD17" i="1" s="1"/>
  <c r="AF17" i="1" s="1"/>
  <c r="Z16" i="1"/>
  <c r="AB16" i="1" s="1"/>
  <c r="AD16" i="1" s="1"/>
  <c r="AF16" i="1" s="1"/>
  <c r="Z15" i="1"/>
  <c r="AB15" i="1" s="1"/>
  <c r="AD15" i="1" s="1"/>
  <c r="AF15" i="1" s="1"/>
  <c r="Z14" i="1"/>
  <c r="AB14" i="1" s="1"/>
  <c r="AD14" i="1" s="1"/>
  <c r="AF14" i="1" s="1"/>
  <c r="Z13" i="1"/>
  <c r="AB13" i="1" s="1"/>
  <c r="AD13" i="1" s="1"/>
  <c r="AF13" i="1" s="1"/>
  <c r="Z12" i="1"/>
  <c r="AB12" i="1" s="1"/>
  <c r="AD12" i="1" s="1"/>
  <c r="AF12" i="1" s="1"/>
  <c r="Z11" i="1"/>
  <c r="AB11" i="1" s="1"/>
  <c r="AD11" i="1" s="1"/>
  <c r="AF11" i="1" s="1"/>
  <c r="Z10" i="1"/>
  <c r="AB10" i="1" s="1"/>
  <c r="AD10" i="1" s="1"/>
  <c r="AF10" i="1" s="1"/>
  <c r="Z9" i="1"/>
  <c r="AB9" i="1" s="1"/>
  <c r="AD9" i="1" s="1"/>
  <c r="AF9" i="1" s="1"/>
  <c r="Z8" i="1"/>
  <c r="AB8" i="1" s="1"/>
  <c r="AD8" i="1" s="1"/>
  <c r="AF8" i="1" s="1"/>
  <c r="I99" i="1" l="1"/>
  <c r="H98" i="1"/>
  <c r="I110" i="1"/>
  <c r="H109" i="1"/>
  <c r="I122" i="1"/>
  <c r="H12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yei</author>
    <author>Nora Lucia Restrepo Arango</author>
  </authors>
  <commentList>
    <comment ref="D7" authorId="0" shapeId="0" xr:uid="{5FBBB566-D725-4EC3-BAA2-5A5A64E1A4A2}">
      <text>
        <r>
          <rPr>
            <sz val="9"/>
            <color indexed="81"/>
            <rFont val="Tahoma"/>
            <family val="2"/>
          </rPr>
          <t xml:space="preserve">
</t>
        </r>
        <r>
          <rPr>
            <sz val="14"/>
            <color indexed="81"/>
            <rFont val="Tahoma"/>
            <family val="2"/>
          </rPr>
          <t>Se determina el requisito normativo que enmarca la actividad.</t>
        </r>
        <r>
          <rPr>
            <sz val="9"/>
            <color indexed="81"/>
            <rFont val="Tahoma"/>
            <family val="2"/>
          </rPr>
          <t xml:space="preserve">
</t>
        </r>
      </text>
    </comment>
    <comment ref="E7" authorId="0" shapeId="0" xr:uid="{36AAC5D8-7F25-4E53-954F-1A71F41E2E43}">
      <text>
        <r>
          <rPr>
            <sz val="9"/>
            <color indexed="81"/>
            <rFont val="Tahoma"/>
            <family val="2"/>
          </rPr>
          <t xml:space="preserve">
</t>
        </r>
        <r>
          <rPr>
            <sz val="12"/>
            <color indexed="81"/>
            <rFont val="Tahoma"/>
            <family val="2"/>
          </rPr>
          <t>Se especifica el Campus en el cual se va a desarrollar la actividad.</t>
        </r>
        <r>
          <rPr>
            <sz val="9"/>
            <color indexed="81"/>
            <rFont val="Tahoma"/>
            <family val="2"/>
          </rPr>
          <t xml:space="preserve">
</t>
        </r>
      </text>
    </comment>
    <comment ref="F7" authorId="0" shapeId="0" xr:uid="{6520E8CB-1F94-4B77-8114-80C02D5003F6}">
      <text>
        <r>
          <rPr>
            <sz val="9"/>
            <color indexed="81"/>
            <rFont val="Tahoma"/>
            <family val="2"/>
          </rPr>
          <t xml:space="preserve">
</t>
        </r>
        <r>
          <rPr>
            <sz val="14"/>
            <color indexed="81"/>
            <rFont val="Arial"/>
            <family val="2"/>
          </rPr>
          <t>Se</t>
        </r>
        <r>
          <rPr>
            <sz val="14"/>
            <color indexed="81"/>
            <rFont val="Tahoma"/>
            <family val="2"/>
          </rPr>
          <t xml:space="preserve"> especifica detalladamente la actividad.
Se determina detalladamente y concisa la actividad</t>
        </r>
      </text>
    </comment>
    <comment ref="G7" authorId="1" shapeId="0" xr:uid="{B583249D-2677-4151-9311-DF0BB1702B61}">
      <text>
        <r>
          <rPr>
            <b/>
            <sz val="9"/>
            <color indexed="81"/>
            <rFont val="Tahoma"/>
            <family val="2"/>
          </rPr>
          <t>Nora Lucia Restrepo Arango:</t>
        </r>
        <r>
          <rPr>
            <sz val="9"/>
            <color indexed="81"/>
            <rFont val="Tahoma"/>
            <family val="2"/>
          </rPr>
          <t xml:space="preserve">
Se realiza una descripción de la actividad de tal manera que permita al lector una fácil comprensión y contextualización del compromiso.
Adicionalmente se debe describir de manera cuantitativa si es posible  las metas proyectadas y la formula para su evaluación.</t>
        </r>
      </text>
    </comment>
    <comment ref="H7" authorId="0" shapeId="0" xr:uid="{10DD9262-B66D-4892-AC71-F184B95FA8B9}">
      <text>
        <r>
          <rPr>
            <sz val="9"/>
            <color indexed="81"/>
            <rFont val="Tahoma"/>
            <family val="2"/>
          </rPr>
          <t xml:space="preserve">
Se plantea el objetivo propuesto para dar cumplimiento a la actividad </t>
        </r>
      </text>
    </comment>
    <comment ref="I7" authorId="0" shapeId="0" xr:uid="{25808059-BE5E-4330-A519-3F3E95764F11}">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7" authorId="0" shapeId="0" xr:uid="{1E451AE9-8930-44DC-9162-29E74C62BC43}">
      <text>
        <r>
          <rPr>
            <b/>
            <sz val="9"/>
            <color indexed="81"/>
            <rFont val="Tahoma"/>
            <family val="2"/>
          </rPr>
          <t xml:space="preserve">
</t>
        </r>
        <r>
          <rPr>
            <sz val="12"/>
            <color indexed="81"/>
            <rFont val="Arial"/>
            <family val="2"/>
          </rPr>
          <t>Se realiza la proyección de las actividades o productos en la anualidad</t>
        </r>
      </text>
    </comment>
    <comment ref="W7" authorId="0" shapeId="0" xr:uid="{287EF4AD-D4A1-4E8C-925B-324E6ACDFDF5}">
      <text>
        <r>
          <rPr>
            <b/>
            <sz val="9"/>
            <color indexed="81"/>
            <rFont val="Tahoma"/>
            <family val="2"/>
          </rPr>
          <t xml:space="preserve">
</t>
        </r>
        <r>
          <rPr>
            <sz val="12"/>
            <color indexed="81"/>
            <rFont val="Tahoma"/>
            <family val="2"/>
          </rPr>
          <t>Se determina el responsable directo de la actividad.</t>
        </r>
      </text>
    </comment>
    <comment ref="X7" authorId="0" shapeId="0" xr:uid="{01EA22A1-4F42-4993-878C-DD90BCA6A399}">
      <text>
        <r>
          <rPr>
            <b/>
            <sz val="9"/>
            <color indexed="81"/>
            <rFont val="Tahoma"/>
            <family val="2"/>
          </rPr>
          <t xml:space="preserve">
En medida de los posible se da especificidad a los recursos humanos, financieros y logísticos que requieren la actividad.</t>
        </r>
      </text>
    </comment>
    <comment ref="Y7" authorId="0" shapeId="0" xr:uid="{709E093A-1565-4F59-BEA2-F0CB509F8AC1}">
      <text>
        <r>
          <rPr>
            <b/>
            <sz val="9"/>
            <color indexed="81"/>
            <rFont val="Tahoma"/>
            <family val="2"/>
          </rPr>
          <t xml:space="preserve">
Se realiza un seguimiento a la meta según lo proyectado para el trimestre y el avance con relación a la meta total.</t>
        </r>
      </text>
    </comment>
    <comment ref="AA7" authorId="0" shapeId="0" xr:uid="{912314B5-F789-48F2-BB66-6BE309879C72}">
      <text>
        <r>
          <rPr>
            <b/>
            <sz val="9"/>
            <color indexed="81"/>
            <rFont val="Tahoma"/>
            <family val="2"/>
          </rPr>
          <t xml:space="preserve">
Se realiza un seguimiento a la meta según lo proyectado para el trimestre y el avance con relación a la meta total.</t>
        </r>
      </text>
    </comment>
    <comment ref="AC7" authorId="0" shapeId="0" xr:uid="{93E5B0C0-9735-44B1-A933-E780A0BD064F}">
      <text>
        <r>
          <rPr>
            <b/>
            <sz val="9"/>
            <color indexed="81"/>
            <rFont val="Tahoma"/>
            <family val="2"/>
          </rPr>
          <t xml:space="preserve">
Se realiza un seguimiento a la meta según lo proyectado para el trimestre y el avance con relación a la meta total.</t>
        </r>
      </text>
    </comment>
    <comment ref="AE7" authorId="0" shapeId="0" xr:uid="{E29F387A-7F00-4C12-B4A6-F3574A24EFF5}">
      <text>
        <r>
          <rPr>
            <b/>
            <sz val="9"/>
            <color indexed="81"/>
            <rFont val="Tahoma"/>
            <family val="2"/>
          </rPr>
          <t xml:space="preserve">
Se realiza un seguimiento a la meta según lo proyectado para el trimestre y el avance con relación a la meta total.</t>
        </r>
      </text>
    </comment>
    <comment ref="AG7" authorId="0" shapeId="0" xr:uid="{D0BE7855-5EFB-4EBB-9D2D-02E8BA7950CE}">
      <text>
        <r>
          <rPr>
            <b/>
            <sz val="9"/>
            <color indexed="81"/>
            <rFont val="Tahoma"/>
            <family val="2"/>
          </rPr>
          <t xml:space="preserve">
Se establece la fecha final de ejecución o si es una actividad permanente</t>
        </r>
      </text>
    </comment>
    <comment ref="AH7" authorId="0" shapeId="0" xr:uid="{BFC1795E-E75C-4A4A-BF35-29D6FFB61A78}">
      <text>
        <r>
          <rPr>
            <b/>
            <sz val="9"/>
            <color indexed="81"/>
            <rFont val="Tahoma"/>
            <family val="2"/>
          </rPr>
          <t xml:space="preserve">
Se establecen factores de éxito o desfavorables en la ejecución de la actividad</t>
        </r>
      </text>
    </comment>
    <comment ref="I42" authorId="0" shapeId="0" xr:uid="{0BA553B7-970E-438D-B852-2E034EBB46D9}">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42" authorId="0" shapeId="0" xr:uid="{865641E9-7490-484F-BBF4-8724A7243CC3}">
      <text>
        <r>
          <rPr>
            <b/>
            <sz val="9"/>
            <color indexed="81"/>
            <rFont val="Tahoma"/>
            <family val="2"/>
          </rPr>
          <t xml:space="preserve">
Se realiza la proyección de las actividades o productos en la anualidad</t>
        </r>
      </text>
    </comment>
    <comment ref="X46" authorId="0" shapeId="0" xr:uid="{012983FF-D5BC-4F11-965D-3D8DD04DFB27}">
      <text>
        <r>
          <rPr>
            <b/>
            <sz val="9"/>
            <color indexed="81"/>
            <rFont val="Tahoma"/>
            <family val="2"/>
          </rPr>
          <t xml:space="preserve">
En medida de los posible se da especificidad a los recursos humanos, financieros y logísticos que requieren la actividad.</t>
        </r>
      </text>
    </comment>
    <comment ref="I55" authorId="0" shapeId="0" xr:uid="{63BEAAA4-85B4-435E-8037-279FBC495AA9}">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W55" authorId="0" shapeId="0" xr:uid="{E3A5066D-F090-4E62-B6C6-91462E94E459}">
      <text>
        <r>
          <rPr>
            <b/>
            <sz val="9"/>
            <color indexed="81"/>
            <rFont val="Tahoma"/>
            <family val="2"/>
          </rPr>
          <t xml:space="preserve">
</t>
        </r>
        <r>
          <rPr>
            <sz val="12"/>
            <color indexed="81"/>
            <rFont val="Tahoma"/>
            <family val="2"/>
          </rPr>
          <t>Se determina el responsable directo de la actividad.</t>
        </r>
      </text>
    </comment>
    <comment ref="X55" authorId="0" shapeId="0" xr:uid="{6D33354F-C597-4C8B-A50D-9FA7BA3C8F65}">
      <text>
        <r>
          <rPr>
            <b/>
            <sz val="9"/>
            <color indexed="81"/>
            <rFont val="Tahoma"/>
            <family val="2"/>
          </rPr>
          <t xml:space="preserve">
En medida de los posible se da especificidad a los recursos humanos, financieros y logísticos que requieren la actividad.</t>
        </r>
      </text>
    </comment>
    <comment ref="I65" authorId="0" shapeId="0" xr:uid="{E198167D-2087-4FF9-8B29-72E4B633F3FB}">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65" authorId="0" shapeId="0" xr:uid="{2AC938F0-A0E6-4C8A-A62C-64B843D6075B}">
      <text>
        <r>
          <rPr>
            <b/>
            <sz val="9"/>
            <color indexed="81"/>
            <rFont val="Tahoma"/>
            <family val="2"/>
          </rPr>
          <t xml:space="preserve">
Se realiza la proyección de las actividades o productos en la anualidad</t>
        </r>
      </text>
    </comment>
    <comment ref="X65" authorId="0" shapeId="0" xr:uid="{F251DD7B-E771-4DFD-A384-8214AB7D7825}">
      <text>
        <r>
          <rPr>
            <b/>
            <sz val="9"/>
            <color indexed="81"/>
            <rFont val="Tahoma"/>
            <family val="2"/>
          </rPr>
          <t xml:space="preserve">
En medida de los posible se da especificidad a los recursos humanos, financieros y logísticos que requieren la actividad.</t>
        </r>
      </text>
    </comment>
    <comment ref="I72" authorId="0" shapeId="0" xr:uid="{3CA033B9-BB8E-47C6-A2B9-07D13790AEF7}">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72" authorId="0" shapeId="0" xr:uid="{C5582857-E567-416F-816D-F2E2462EF9BB}">
      <text>
        <r>
          <rPr>
            <b/>
            <sz val="9"/>
            <color indexed="81"/>
            <rFont val="Tahoma"/>
            <family val="2"/>
          </rPr>
          <t xml:space="preserve">
Se realiza la proyección de las actividades o productos en la anualidad</t>
        </r>
      </text>
    </comment>
    <comment ref="W73" authorId="0" shapeId="0" xr:uid="{9C4B7CA1-7ABF-483C-B71D-1A102B3BC42E}">
      <text>
        <r>
          <rPr>
            <b/>
            <sz val="9"/>
            <color indexed="81"/>
            <rFont val="Tahoma"/>
            <family val="2"/>
          </rPr>
          <t xml:space="preserve">
</t>
        </r>
        <r>
          <rPr>
            <sz val="12"/>
            <color indexed="81"/>
            <rFont val="Tahoma"/>
            <family val="2"/>
          </rPr>
          <t>Se determina el responsable directo de la actividad.</t>
        </r>
      </text>
    </comment>
    <comment ref="W74" authorId="0" shapeId="0" xr:uid="{4434D345-3D8A-464D-A385-732F4363B689}">
      <text>
        <r>
          <rPr>
            <b/>
            <sz val="9"/>
            <color indexed="81"/>
            <rFont val="Tahoma"/>
            <family val="2"/>
          </rPr>
          <t xml:space="preserve">
</t>
        </r>
        <r>
          <rPr>
            <sz val="12"/>
            <color indexed="81"/>
            <rFont val="Tahoma"/>
            <family val="2"/>
          </rPr>
          <t>Se determina el responsable directo de la actividad.</t>
        </r>
      </text>
    </comment>
    <comment ref="W75" authorId="0" shapeId="0" xr:uid="{CF9268DA-DCB5-4652-8E82-43B89772A76C}">
      <text>
        <r>
          <rPr>
            <b/>
            <sz val="9"/>
            <color indexed="81"/>
            <rFont val="Tahoma"/>
            <family val="2"/>
          </rPr>
          <t xml:space="preserve">
</t>
        </r>
        <r>
          <rPr>
            <sz val="12"/>
            <color indexed="81"/>
            <rFont val="Tahoma"/>
            <family val="2"/>
          </rPr>
          <t>Se determina el responsable directo de la actividad.</t>
        </r>
      </text>
    </comment>
    <comment ref="W76" authorId="0" shapeId="0" xr:uid="{535CD81E-140F-4266-A55F-6D0C89F311CB}">
      <text>
        <r>
          <rPr>
            <b/>
            <sz val="9"/>
            <color indexed="81"/>
            <rFont val="Tahoma"/>
            <family val="2"/>
          </rPr>
          <t xml:space="preserve">
</t>
        </r>
        <r>
          <rPr>
            <sz val="12"/>
            <color indexed="81"/>
            <rFont val="Tahoma"/>
            <family val="2"/>
          </rPr>
          <t>Se determina el responsable directo de la actividad.</t>
        </r>
      </text>
    </comment>
    <comment ref="I78" authorId="0" shapeId="0" xr:uid="{C7C2C346-E49C-4CB0-A1CC-80F401029D58}">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78" authorId="0" shapeId="0" xr:uid="{26AB19D7-B364-4876-811F-177E7FE15AA1}">
      <text>
        <r>
          <rPr>
            <b/>
            <sz val="9"/>
            <color indexed="81"/>
            <rFont val="Tahoma"/>
            <family val="2"/>
          </rPr>
          <t xml:space="preserve">
Se realiza la proyección de las actividades o productos en la anualidad</t>
        </r>
      </text>
    </comment>
    <comment ref="W78" authorId="0" shapeId="0" xr:uid="{564926FC-B8EC-4CC3-8621-953BF5C2CA4C}">
      <text>
        <r>
          <rPr>
            <b/>
            <sz val="9"/>
            <color indexed="81"/>
            <rFont val="Tahoma"/>
            <family val="2"/>
          </rPr>
          <t xml:space="preserve">
</t>
        </r>
        <r>
          <rPr>
            <sz val="12"/>
            <color indexed="81"/>
            <rFont val="Tahoma"/>
            <family val="2"/>
          </rPr>
          <t>Se determina el responsable directo de la actividad.</t>
        </r>
      </text>
    </comment>
    <comment ref="X78" authorId="0" shapeId="0" xr:uid="{73C6B00B-650E-49F2-BD2C-23DCECE200EC}">
      <text>
        <r>
          <rPr>
            <b/>
            <sz val="9"/>
            <color indexed="81"/>
            <rFont val="Tahoma"/>
            <family val="2"/>
          </rPr>
          <t xml:space="preserve">
En medida de los posible se da especificidad a los recursos humanos, financieros y logísticos que requieren la actividad.</t>
        </r>
      </text>
    </comment>
    <comment ref="I79" authorId="0" shapeId="0" xr:uid="{1F6373B5-DF92-4A01-8C32-50D1ABCC25A6}">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79" authorId="0" shapeId="0" xr:uid="{99A038BD-A7A4-426E-82B9-0E96C461F6B1}">
      <text>
        <r>
          <rPr>
            <b/>
            <sz val="9"/>
            <color indexed="81"/>
            <rFont val="Tahoma"/>
            <family val="2"/>
          </rPr>
          <t xml:space="preserve">
Se realiza la proyección de las actividades o productos en la anualidad</t>
        </r>
      </text>
    </comment>
    <comment ref="W79" authorId="0" shapeId="0" xr:uid="{359AFAD4-80A7-4A98-A134-04B52B40654E}">
      <text>
        <r>
          <rPr>
            <b/>
            <sz val="9"/>
            <color indexed="81"/>
            <rFont val="Tahoma"/>
            <family val="2"/>
          </rPr>
          <t xml:space="preserve">
</t>
        </r>
        <r>
          <rPr>
            <sz val="12"/>
            <color indexed="81"/>
            <rFont val="Tahoma"/>
            <family val="2"/>
          </rPr>
          <t>Se determina el responsable directo de la actividad.</t>
        </r>
      </text>
    </comment>
    <comment ref="X79" authorId="0" shapeId="0" xr:uid="{0C931FA1-E709-4D99-B886-22ADB88453BC}">
      <text>
        <r>
          <rPr>
            <b/>
            <sz val="9"/>
            <color indexed="81"/>
            <rFont val="Tahoma"/>
            <family val="2"/>
          </rPr>
          <t xml:space="preserve">
En medida de los posible se da especificidad a los recursos humanos, financieros y logísticos que requieren la actividad.</t>
        </r>
      </text>
    </comment>
    <comment ref="W80" authorId="0" shapeId="0" xr:uid="{80071222-C471-436F-9474-4D3CB49C14F5}">
      <text>
        <r>
          <rPr>
            <b/>
            <sz val="9"/>
            <color indexed="81"/>
            <rFont val="Tahoma"/>
            <family val="2"/>
          </rPr>
          <t xml:space="preserve">
</t>
        </r>
        <r>
          <rPr>
            <sz val="12"/>
            <color indexed="81"/>
            <rFont val="Tahoma"/>
            <family val="2"/>
          </rPr>
          <t>Se determina el responsable directo de la actividad.</t>
        </r>
      </text>
    </comment>
    <comment ref="X80" authorId="0" shapeId="0" xr:uid="{C59BCC6C-E376-4C3C-A72A-78B7A47AB487}">
      <text>
        <r>
          <rPr>
            <b/>
            <sz val="9"/>
            <color indexed="81"/>
            <rFont val="Tahoma"/>
            <family val="2"/>
          </rPr>
          <t xml:space="preserve">
En medida de los posible se da especificidad a los recursos humanos, financieros y logísticos que requieren la actividad.</t>
        </r>
      </text>
    </comment>
    <comment ref="I81" authorId="0" shapeId="0" xr:uid="{EE158B2E-11F2-422C-BB53-150EAFFF3EEA}">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W81" authorId="0" shapeId="0" xr:uid="{E0690818-D80C-4475-ABCB-8B9A921ACB60}">
      <text>
        <r>
          <rPr>
            <b/>
            <sz val="9"/>
            <color indexed="81"/>
            <rFont val="Tahoma"/>
            <family val="2"/>
          </rPr>
          <t xml:space="preserve">
</t>
        </r>
        <r>
          <rPr>
            <sz val="12"/>
            <color indexed="81"/>
            <rFont val="Tahoma"/>
            <family val="2"/>
          </rPr>
          <t>Se determina el responsable directo de la actividad.</t>
        </r>
      </text>
    </comment>
    <comment ref="X81" authorId="0" shapeId="0" xr:uid="{EBFDBAE7-94F6-407F-8AA3-192B6E4BFA69}">
      <text>
        <r>
          <rPr>
            <b/>
            <sz val="9"/>
            <color indexed="81"/>
            <rFont val="Tahoma"/>
            <family val="2"/>
          </rPr>
          <t xml:space="preserve">
En medida de los posible se da especificidad a los recursos humanos, financieros y logísticos que requieren la actividad.</t>
        </r>
      </text>
    </comment>
    <comment ref="I82" authorId="0" shapeId="0" xr:uid="{B75B4FF5-576F-43DC-8CD3-386C20778AC0}">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I83" authorId="0" shapeId="0" xr:uid="{39401DD0-AE91-4B16-B07F-7FB2724CD790}">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83" authorId="0" shapeId="0" xr:uid="{0E080754-B97B-4DDF-B183-4C75F14CD244}">
      <text>
        <r>
          <rPr>
            <b/>
            <sz val="9"/>
            <color indexed="81"/>
            <rFont val="Tahoma"/>
            <family val="2"/>
          </rPr>
          <t xml:space="preserve">
Se realiza la proyección de las actividades o productos en la anualidad</t>
        </r>
      </text>
    </comment>
    <comment ref="W83" authorId="0" shapeId="0" xr:uid="{413A6551-C9E0-4F3E-8A93-5025EEAED8D0}">
      <text>
        <r>
          <rPr>
            <b/>
            <sz val="9"/>
            <color indexed="81"/>
            <rFont val="Tahoma"/>
            <family val="2"/>
          </rPr>
          <t xml:space="preserve">
</t>
        </r>
        <r>
          <rPr>
            <sz val="12"/>
            <color indexed="81"/>
            <rFont val="Tahoma"/>
            <family val="2"/>
          </rPr>
          <t>Se determina el responsable directo de la actividad.</t>
        </r>
      </text>
    </comment>
    <comment ref="X83" authorId="0" shapeId="0" xr:uid="{7B07CAB7-0780-4A16-81B9-6624960ACF94}">
      <text>
        <r>
          <rPr>
            <b/>
            <sz val="9"/>
            <color indexed="81"/>
            <rFont val="Tahoma"/>
            <family val="2"/>
          </rPr>
          <t xml:space="preserve">
En medida de los posible se da especificidad a los recursos humanos, financieros y logísticos que requieren la actividad.</t>
        </r>
      </text>
    </comment>
    <comment ref="I84" authorId="0" shapeId="0" xr:uid="{F94B5FCC-D096-405C-ADBB-F45868720E98}">
      <text>
        <r>
          <rPr>
            <b/>
            <sz val="9"/>
            <color indexed="81"/>
            <rFont val="Tahoma"/>
            <family val="2"/>
          </rPr>
          <t xml:space="preserve">
</t>
        </r>
        <r>
          <rPr>
            <sz val="14"/>
            <color indexed="81"/>
            <rFont val="Tahoma"/>
            <family val="2"/>
          </rPr>
          <t>En este espacio se determina  de manera cuantificada  la meta o el producto que se debe obtener en el año.
O sea, si se programa 4 actividades describir en el trascurso del seguimiento en cuanto va la meta</t>
        </r>
        <r>
          <rPr>
            <b/>
            <sz val="14"/>
            <color indexed="81"/>
            <rFont val="Tahoma"/>
            <family val="2"/>
          </rPr>
          <t xml:space="preserve">.   </t>
        </r>
      </text>
    </comment>
    <comment ref="J84" authorId="0" shapeId="0" xr:uid="{701F0C5E-EDA0-4B94-A004-CFA19AF96E6C}">
      <text>
        <r>
          <rPr>
            <b/>
            <sz val="9"/>
            <color indexed="81"/>
            <rFont val="Tahoma"/>
            <family val="2"/>
          </rPr>
          <t xml:space="preserve">
Se realiza la proyección de las actividades o productos en la anualidad</t>
        </r>
      </text>
    </comment>
  </commentList>
</comments>
</file>

<file path=xl/sharedStrings.xml><?xml version="1.0" encoding="utf-8"?>
<sst xmlns="http://schemas.openxmlformats.org/spreadsheetml/2006/main" count="1255" uniqueCount="418">
  <si>
    <t xml:space="preserve"> PLAN DE TRABAJO GENERAL SGSST -ITM 
2024
</t>
  </si>
  <si>
    <t>Código</t>
  </si>
  <si>
    <t>FGS 052</t>
  </si>
  <si>
    <t xml:space="preserve">versión </t>
  </si>
  <si>
    <t>01</t>
  </si>
  <si>
    <t xml:space="preserve">Fecha </t>
  </si>
  <si>
    <t>28-10-2020</t>
  </si>
  <si>
    <t>CLCLO</t>
  </si>
  <si>
    <t>LÍNEA</t>
  </si>
  <si>
    <t>Número actividad</t>
  </si>
  <si>
    <t xml:space="preserve">N ORMATIVIDAD APLICABLE </t>
  </si>
  <si>
    <t xml:space="preserve">ALCANCE </t>
  </si>
  <si>
    <t>ACTIVIDAD</t>
  </si>
  <si>
    <t>DESCRIPCIÓN DE LA ACTIVIDAD</t>
  </si>
  <si>
    <t xml:space="preserve">OBJEETIVO DE LA ACTIVIDAD </t>
  </si>
  <si>
    <t>Meta</t>
  </si>
  <si>
    <t>CRONOGRAMA</t>
  </si>
  <si>
    <t>Responsable</t>
  </si>
  <si>
    <t>Recursos</t>
  </si>
  <si>
    <t>Seguimiento primer trimestre.</t>
  </si>
  <si>
    <t>Seguimiento segundo trimestre.</t>
  </si>
  <si>
    <t>Seguimiento tercer trimestre.</t>
  </si>
  <si>
    <t>Seguimiento cuarto trimestre.</t>
  </si>
  <si>
    <t xml:space="preserve">fecha de ejecución </t>
  </si>
  <si>
    <t>Observación</t>
  </si>
  <si>
    <t>Cumplimiento</t>
  </si>
  <si>
    <t>Mes programado</t>
  </si>
  <si>
    <t>Programación</t>
  </si>
  <si>
    <t>ene</t>
  </si>
  <si>
    <t>feb</t>
  </si>
  <si>
    <t>mar</t>
  </si>
  <si>
    <t>abr</t>
  </si>
  <si>
    <t>May</t>
  </si>
  <si>
    <t>jun</t>
  </si>
  <si>
    <t>jul</t>
  </si>
  <si>
    <t>ago.</t>
  </si>
  <si>
    <t>sep.</t>
  </si>
  <si>
    <t>oct</t>
  </si>
  <si>
    <t>nov</t>
  </si>
  <si>
    <t>dic</t>
  </si>
  <si>
    <t>ENERO-MARZO</t>
  </si>
  <si>
    <t xml:space="preserve">% EJECUCIÓN </t>
  </si>
  <si>
    <t>ABRIL-JUNIO</t>
  </si>
  <si>
    <t>JULIO-SEPTIEMBRE</t>
  </si>
  <si>
    <t>OCTUBRE-DICIEMBRE</t>
  </si>
  <si>
    <t>PLANEAR</t>
  </si>
  <si>
    <t xml:space="preserve">LÍNEA GESTIÓN DE RECURSOS </t>
  </si>
  <si>
    <t xml:space="preserve">
ESTÁNDAR 1.1,1. y 1,2,3 RESOLUCIÓN 0312 DE 2019
ART. 2,2,4,6,8 Obligaciones de los Empleadores del DURST 1072 DE 2015 
</t>
  </si>
  <si>
    <t xml:space="preserve">TODOS </t>
  </si>
  <si>
    <t>Responsable del Sistema de Gestión de Seguridad y Salud en el Trabajo SG-SST</t>
  </si>
  <si>
    <t>volver a realizar el oficio  de asignación  del rol como responsable del SG-SST  con los  criterios de la norma. 
Definir el alcance  del responsable del SGSST  Su designación esta dado para:
*Planear, organizar, dirigir, desarrollar y aplicar el Sistema de Gestión de la Seguridad y Salud en el Trabajo SG-SST.</t>
  </si>
  <si>
    <t>Dar cumplimiento al criterio 1,1,1 de la resolución 0312 de 2019  ademas de la sugrencia realizada por el Min. de trabajo. 
Asignar un profesional de SST que cumpla con el siguiente perfil:
El diseño e implementacion del Sistema de Gestion de SST Podra ser realzado  por profesioanles en SST, profesionales con posgrado en SST que cuenten con licencia en Seguridad y Salud en el Trabajo vigente y el curso de capacitacion virtual de cincuenta (50) horas.</t>
  </si>
  <si>
    <t>Anual</t>
  </si>
  <si>
    <t>X</t>
  </si>
  <si>
    <t xml:space="preserve">COORDINADOR DEL SG-SST </t>
  </si>
  <si>
    <t>HUMANOS ( conocimiento, comunicación, motivación, servicio, )</t>
  </si>
  <si>
    <t>PENDIENTES O PARCIALMENTE EJECUTADAS</t>
  </si>
  <si>
    <t xml:space="preserve">ESTÁNDAR 1.1.2 RESOLUCIÓN 0312 DE 2019
ART. 2,2,4,6,8 Obligaciones de los Empleadores del DURST 1072 DE 2015 
</t>
  </si>
  <si>
    <t xml:space="preserve">AUTORIDADES Y LIDERES DE LOS PROCESOS </t>
  </si>
  <si>
    <t>Divulgar la asignación de las responsabilidades, funciones, roles y autoridad frente al SG-SST    a cada empleado que tenga autoridad o liderazgo en los procesos de gestión</t>
  </si>
  <si>
    <t xml:space="preserve">Socializar a cada empleado con autoridad y liderazgo en los procesos la responsabilidad frente al SG-SST con una carta oficial </t>
  </si>
  <si>
    <t xml:space="preserve">Ayudar a la institución a asignar recursos en materia de SST de manera efectiva y a alinear las metas y los objetivos con las capacidades y habilidades de su personal acorde con su cargo. En conclusión, la definición clara de roles y responsabilidades en el SG-SSTes un componente fundamental para el éxito de la institución con  el fin de encontrar una buena  comunicación , la facilidad en el relevamiento de informaciones, el aumento de la productividad y la mejor distribución del trabajo. </t>
  </si>
  <si>
    <t xml:space="preserve">COORDINADOR DEL SG-SST 
JEFE DPTO PERSONAL </t>
  </si>
  <si>
    <t xml:space="preserve">HUMANOS ( conocimiento, comunicación, motivación, servicio, )
TECNOLOGICOS ( computadores, sistema de comunicación redes, sistemas informaticos) </t>
  </si>
  <si>
    <t xml:space="preserve">SIN EJECUTAR </t>
  </si>
  <si>
    <t>ESTÁNDAR 1.1.3 RESOLUCIÓN 0312 DE 2019</t>
  </si>
  <si>
    <t xml:space="preserve">GESTIÓN FINANCIERA </t>
  </si>
  <si>
    <t>Asignación de Recursos para el SG SST</t>
  </si>
  <si>
    <t>Solicitar  documento a la financiera que evidencie la Asignación de Recursos  (Presupuesto en SST con distribución en Financiero, Técnico o Tecnológico y Humano).</t>
  </si>
  <si>
    <t>asegurar de que el equipo de trabajo tengan todo lo que necesitan y cuando lo necesitan</t>
  </si>
  <si>
    <t xml:space="preserve">LÍNEA COMITES INTEGRADOS AL SG-SST </t>
  </si>
  <si>
    <t>Resolución 2013 1986
ESTÁNDAR 1.1.6 RESOLUCIÓN 0312 DE 2019</t>
  </si>
  <si>
    <t>INTEGRANTES DE LOS COMITES</t>
  </si>
  <si>
    <t xml:space="preserve">Apoyar en la Elección de nuevos representantes del COPASST </t>
  </si>
  <si>
    <t xml:space="preserve">Realizar la nueva elección de los integrantes del COPASST </t>
  </si>
  <si>
    <t>Dar cumplimiento al marco normativo definido en la resolución 2013 de 1986 la cual establece que para la conformación del comité debe haber representantes del empleador y trabajador por igual número de partes.</t>
  </si>
  <si>
    <t xml:space="preserve">CADA 2 AÑOS </t>
  </si>
  <si>
    <t>Capacitación de los integrantes del COPASST</t>
  </si>
  <si>
    <t>Se poponen  los temas de capacitacón para el COPASST, los cuales deben ser revisados y aprobados por el comité en pleno para su ejecución 
Participar en las capacitaciones que realice la Administradora de Riesgos Laborales</t>
  </si>
  <si>
    <t xml:space="preserve">Capacitar a los integrantes del COPASST para el cumplimiento efectivo de las responsabilidades que les asigna la ley. </t>
  </si>
  <si>
    <t xml:space="preserve">Sujeto a la Programación  del plan de trabajo  o el programa de capacitaión </t>
  </si>
  <si>
    <t>APOYO EN  ASESORIA Y ACOMPAÑAMIIENTO DE LA ARL 
ITM</t>
  </si>
  <si>
    <t xml:space="preserve">ESTÁNDAR 1.12.6. RESOLUCIÓN 0312 DE 2019
DURST 1072 de 2015
Resolución 0312 de 2019
Resolución 2013 de 1986 
Decreto 1295 de 1994 art. 63
núm.. 7.1 de la RESOLUCIÓN 1565 DE 06 DE JUNIO DE 2014
</t>
  </si>
  <si>
    <r>
      <t xml:space="preserve">Asesoría y acompañamiento al </t>
    </r>
    <r>
      <rPr>
        <b/>
        <sz val="16"/>
        <rFont val="Arial"/>
        <family val="2"/>
      </rPr>
      <t>COPASST</t>
    </r>
    <r>
      <rPr>
        <sz val="16"/>
        <rFont val="Arial"/>
        <family val="2"/>
      </rPr>
      <t xml:space="preserve"> Comité Paritario de Seguridad y Salud en el trabajo  del ITM de acuerdo con la normatividad nacional vigente por estar articulado con el SG-SST</t>
    </r>
  </si>
  <si>
    <t xml:space="preserve">Acompañar  y vigilar el cumplimiento en la normativa nacional vigente en materia de SST con relación a la conformación, ejecución e implementación de acciones COPASST del ITM 
proponer temas de capacitación y de actividades con el fin de asesorar,
acorde con la norma deben exisitr un acta por cada mes ( o sea 12 actas, mas las de reuniones extraordinarias) ademas  de los registros de asistrencia a reunines y capacitaciones </t>
  </si>
  <si>
    <t xml:space="preserve">Asesorar, acompañar  y vigilar el cumplimiento en la normativa nacional vigente en materia de SST </t>
  </si>
  <si>
    <t>La comisión de inveastigación  de accidentes debe Socializar los AT ocurridos durante el periodo en las sesiones del COPASST.</t>
  </si>
  <si>
    <t>Realizar actividades de promoción de la salud y prevención de  accidentes y enfermedades laborales</t>
  </si>
  <si>
    <t>promover la cultura de la seguridad en el trabajo, para la prevención de accidentes y enfermedades laborales. su participación en l investigacion de ATEL contribuye a crear ambientes laborales más seguros y fomenta la conciencia colectiva sobre la importancia de la seguridad en el entorno laboral</t>
  </si>
  <si>
    <t xml:space="preserve">Sugeto a los resultados del periodo </t>
  </si>
  <si>
    <t>RESOLUCIÓN 20223040040595 de 2022.
MINISTERIO DE TRANSPORTE
art. 32 de la Resolución 0312 de 2019</t>
  </si>
  <si>
    <r>
      <t xml:space="preserve">Asesoría y acompañamiento al </t>
    </r>
    <r>
      <rPr>
        <b/>
        <sz val="16"/>
        <rFont val="Arial"/>
        <family val="2"/>
      </rPr>
      <t>COSEV-MS</t>
    </r>
    <r>
      <rPr>
        <sz val="16"/>
        <rFont val="Arial"/>
        <family val="2"/>
      </rPr>
      <t xml:space="preserve"> comité de seguridad Vial y Movilidad sostenible, del ITM de acuerdo con la normatividad nacional vigente por estar articulado al SG-SST</t>
    </r>
  </si>
  <si>
    <t xml:space="preserve">Asesorar, acompañar  y vigilar el cumplimiento en la normativa nacional vigente en materia de SST con relación a la conformación, ejecución e implementación de acciones del COSEV-MS articulado con el  SG-SST del ITM </t>
  </si>
  <si>
    <t>Acompañar en la actualización de la metodología en la que se adoptan las fases y requisitos de obligatorio cumplimiento, para diseñar, implementar y verificar el Plan Estratégico de Seguridad Vial – PESV.</t>
  </si>
  <si>
    <t xml:space="preserve">Permanente ejecución </t>
  </si>
  <si>
    <t xml:space="preserve">ESTENDAR 5.1.1 Resolución 0312 de 2019
art. 2,2,4,6,25 del DURST 1072 de 2015
</t>
  </si>
  <si>
    <r>
      <t xml:space="preserve">Asesoría y acompañamiento al </t>
    </r>
    <r>
      <rPr>
        <b/>
        <sz val="16"/>
        <rFont val="Arial"/>
        <family val="2"/>
      </rPr>
      <t>COE</t>
    </r>
    <r>
      <rPr>
        <sz val="16"/>
        <rFont val="Arial"/>
        <family val="2"/>
      </rPr>
      <t xml:space="preserve"> comité Operativo de Emergencias, del ITM de acuerdo con la normatividad nacional vigente por estar articulado al SG-SST</t>
    </r>
  </si>
  <si>
    <t xml:space="preserve">Proponer y asesorar al COE para  el cumplimiento de la normativa nacional vigente en materia de prevención y respuesta ante amenazas con relación a la conformación, ejecución e implementación de acciones articuladas con el SG-SST del ITM </t>
  </si>
  <si>
    <t xml:space="preserve">Asesorar y vigilar el cumplimiento en la normativa nacional vigente en materia de SST con relación a la conformación, ejecución e implementación de acciones del  COE articulado con el SG-SST del ITM </t>
  </si>
  <si>
    <t xml:space="preserve">Articular el COE y SST en cuanto a la materialización de amenazas </t>
  </si>
  <si>
    <t>planificación y  organización de un equipo humano para poder emplear de forma óptima una serie de medios técnicos con el objetivo de reducir al mínimo las consecuencias o daños humanos y económicos que puedan derivarse de una situación de emergenciala con la implementación eficaz de soluciones.</t>
  </si>
  <si>
    <t>facilitar el camino para la consecución de los objetivos y la la implementación eficaz de soluciones.</t>
  </si>
  <si>
    <t xml:space="preserve">LÍNEA GESTIÓN INTEGRAL DE SG-SST </t>
  </si>
  <si>
    <t xml:space="preserve">DURST 1072 DE 2015 ART. 2.2.4.6.5. Política de seguridad y salud en el trabajo (SST). </t>
  </si>
  <si>
    <t xml:space="preserve">Comunicar l la Politica del SG-SST al COPASST  </t>
  </si>
  <si>
    <t xml:space="preserve">Esta política debe ser comunicada al Comité Paritario por medio escrito </t>
  </si>
  <si>
    <t>Propender la adopción de medidas y el desarrollo de actividades que procuren y mantengan la salud en los lugares y ambientes de trabajo acorde con las decisiones determinadas por el represntante legal de la institución</t>
  </si>
  <si>
    <t>ESTÁNDAR 1.1.8 RESOLUCIÓN 0312 DE 2019
Resolución número 1356 de 2012
 modifica la Resolución 652 de 2012</t>
  </si>
  <si>
    <t xml:space="preserve">Apoyar en la Elección de nuevos representantes del CCL </t>
  </si>
  <si>
    <t>Realizar la nueva elección de los integrantes del CCL</t>
  </si>
  <si>
    <t>Dar cumplimiento al marco normativo definido en la resolución 652 de 2012 el objeto de la presente resolución es definir la conformación, y funcionamiento del Comité de Convivencia Laboral en entidades públicas 
Resolución número 1356 de 2012
 modifica la Resolución 652 de 2012, estableció la conformación y funcionamiento del Comité de Convivencia Laboral en entidades</t>
  </si>
  <si>
    <t>ESTÁNDAR 1.1.8 RESOLUCIÓN 0312 DE 2019
Resolución número 1356 de 2012
 modifica la Resolución 652 de 2013</t>
  </si>
  <si>
    <r>
      <t xml:space="preserve">Asesoría y acompañamiento al </t>
    </r>
    <r>
      <rPr>
        <b/>
        <sz val="16"/>
        <rFont val="Arial"/>
        <family val="2"/>
      </rPr>
      <t>CCL</t>
    </r>
    <r>
      <rPr>
        <sz val="16"/>
        <rFont val="Arial"/>
        <family val="2"/>
      </rPr>
      <t xml:space="preserve"> Comité de convivencia Laboral  del ITM de acuerdo con la normatividad nacional vigente por estar articulado con el SG-SST</t>
    </r>
  </si>
  <si>
    <t xml:space="preserve">Acompañar  y vigilar el cumplimiento en la normativa nacional vigente en materia de SST con relación a la conformación, ejecución e implementación de acciones CCL del ITM 
proponer temas de capacitación y de actividades con el fin de asesorar,
acorde con la norma </t>
  </si>
  <si>
    <t>Capacitación de los integrantes del CCL</t>
  </si>
  <si>
    <t>Se poponen  los temas de capacitacón para el CCL, los cuales deben ser revisados y aprobados por el comité en pleno para su ejecución 
Participar en las capacitaciones que realice la Administradora de Riesgos Laborales</t>
  </si>
  <si>
    <t xml:space="preserve">Capacitar a los integrantes del CCL para el cumplimiento efectivo de las responsabilidades que les asigna la ley. </t>
  </si>
  <si>
    <t xml:space="preserve">COPASST
APOYO DE LA ARL </t>
  </si>
  <si>
    <t>ESTÁNDAR 1.2.1. RESOLUCIÓN 0312 DE 2019</t>
  </si>
  <si>
    <t>Programa de capacitación anual</t>
  </si>
  <si>
    <t>Elaborar y ejecutar el programa de capacitación anual en promoción y prevención, que incluye lo referente a los peligros/riesgos prioritarios y las medidas de prevención y control, extensivo a todos los niveles de la organización.</t>
  </si>
  <si>
    <t xml:space="preserve">Capacitar a todo el personal para la ejecución inmediata de diversas tareas en la organización, proporcionar oportunidades para el continuo desarrollo personal y cambiar la actitud de las personas frente a la exposición a facores de riesgo y crear un ambiente de trabajo seguro, más satisfactorio entre los empleados, y aumentar su motivación haciendolos  más receptivos en el desarrollo de sus habilidades profesionales 
</t>
  </si>
  <si>
    <t>ESTÁNDAR 1.2.2. RESOLUCIÓN 0312 DE 2019</t>
  </si>
  <si>
    <r>
      <t>Capacitación,</t>
    </r>
    <r>
      <rPr>
        <b/>
        <sz val="16"/>
        <rFont val="Arial"/>
        <family val="2"/>
      </rPr>
      <t xml:space="preserve"> Inducción</t>
    </r>
    <r>
      <rPr>
        <sz val="16"/>
        <rFont val="Arial"/>
        <family val="2"/>
      </rPr>
      <t xml:space="preserve"> y Reinducción en Sistema de Gestión de Seguridad y Salud en el Trabajo - SG -SST, actividades de Promoción y Prevención - PyP </t>
    </r>
  </si>
  <si>
    <t xml:space="preserve">Se Capacita a los trabajadores del ITM  en los proceso de inducción y reinducción ya sea por medios virtuales o presenciales con el fin de que conozcan el SG-SST del ITM
trazabilidad de las personas contratadas con las que realizarn la induección </t>
  </si>
  <si>
    <t xml:space="preserve">Procurar condiciones de trabajo seguras y saludables en el desarrollo de las diferentes actividades, a través de la promoción de la salud y de la identificación, evaluación y control de los riesgos, con el fin de evitar la presentación de accidentes de trabajo y de enfermedades laborales y otras situaciones afecten la calidad de vida de los trabajadores.
</t>
  </si>
  <si>
    <t>Semestral</t>
  </si>
  <si>
    <r>
      <t>implementar el</t>
    </r>
    <r>
      <rPr>
        <b/>
        <sz val="16"/>
        <rFont val="Arial"/>
        <family val="2"/>
      </rPr>
      <t xml:space="preserve"> programa de reinducción</t>
    </r>
    <r>
      <rPr>
        <sz val="16"/>
        <rFont val="Arial"/>
        <family val="2"/>
      </rPr>
      <t xml:space="preserve"> de los trabajadores en SG-SST en el lugar de trabajo </t>
    </r>
  </si>
  <si>
    <t>Reentrenar al personal (trabajadores del ITM), frente a los cambios generados en procesos, procedimientos, normatividad, entre otros; se debe realizar cada año, o cuando se considere pertinente y de acuerdo con las necesidades y dinámicas institucionales.</t>
  </si>
  <si>
    <t>fortalecer y actualizar al personal que labora en la institución, frente a los cambios generados en procesos, procedimientos, normatividad,  entre otros;  de acuerdo con las necesidades y dinámica institucional.</t>
  </si>
  <si>
    <t xml:space="preserve">DURST 1072 DE 2015 num. 5 del ART. 2.2.4.6.5. Política de seguridad y salud en el trabajo (SST). </t>
  </si>
  <si>
    <t xml:space="preserve">Evaluar la Política del SG-SST </t>
  </si>
  <si>
    <t xml:space="preserve">Esta política debe ser comunicada al Comité Paritario </t>
  </si>
  <si>
    <t xml:space="preserve">Rervisar como mínimo una vez al año y de requerirse, actualizada acorde con los cambios tanto en materia de Seguridad y Salud en el Trabajo (SST), como en la institución </t>
  </si>
  <si>
    <t>DURST 1072 DE 2015 ART. 2.2.4.6.18. Objetivos del sistema de gestión de la seguridad y salud en el trabajo SG-SST
RESOLUCIÓN 0312 ITEM 2,2,1</t>
  </si>
  <si>
    <t xml:space="preserve">Definir las metas de los objetivos e indicadores </t>
  </si>
  <si>
    <t xml:space="preserve">Definir las metas en la matriz de planificación de los objetivos del SG-SST </t>
  </si>
  <si>
    <t xml:space="preserve">Definir las metas en la matriz de planificación de objetivos del SG-SST, para lograr los resultados deseados  de los objetivos  estructurados y planificados. </t>
  </si>
  <si>
    <t xml:space="preserve">VERIFICAR </t>
  </si>
  <si>
    <t xml:space="preserve">LÍNEA VERIFICACIÓN DEL SG-SST </t>
  </si>
  <si>
    <t xml:space="preserve">DURS 1072 de 2015
resolución 0312 de 2019 </t>
  </si>
  <si>
    <t xml:space="preserve">SG-SST </t>
  </si>
  <si>
    <t xml:space="preserve">Actualizar la Matriz de Planificación de indicadores  y objetivos SG SST </t>
  </si>
  <si>
    <t>Revisar  las fichas de indicadores del SG-SST  de cada una de los mecanismos de vigilancia de condiciones de salud de los trabajadores  frente a los rangos de valores, sus metas, objetivos y responsabilidades</t>
  </si>
  <si>
    <t>Medir objetivamente los indicadores definidos en la norma para  la evolución del sistema de gestión</t>
  </si>
  <si>
    <t>DURST 1072 DE 2015 ART  2.2.4.6.16. Evaluación inicial del sistema de gestión de la seguridad y salud en el trabajo SG-SST</t>
  </si>
  <si>
    <r>
      <t xml:space="preserve">Elaboración de la </t>
    </r>
    <r>
      <rPr>
        <b/>
        <sz val="16"/>
        <rFont val="Arial"/>
        <family val="2"/>
      </rPr>
      <t xml:space="preserve">Auto-Evaluación del SG-SST </t>
    </r>
    <r>
      <rPr>
        <sz val="16"/>
        <rFont val="Arial"/>
        <family val="2"/>
      </rPr>
      <t xml:space="preserve">en la plataforma del Ministerio del trabajo </t>
    </r>
  </si>
  <si>
    <t xml:space="preserve">Verificar y controlar el cumplimiento de las condiciones básicas de capacidad tecnológica y científica; de suficiencia patrimonial y financiera; y de capacidad administrativa del SG-SST según los lineamientos del Ministerio de trabajo  de acuerdo con la normatividad vigente 
</t>
  </si>
  <si>
    <t>Mantener vigentes las prioridades en seguridad y salud en el trabajo acorde con los cambios en las condiciones y procesos de trabajo de la empresa y su entorno, y acorde con las modificaciones en la normatividad del Sistema General de Riesgos Laborales en Colombia
Aplicar la auto evaluación conforme a los lineamientos definidos por el ministerio del Trabajo para establecer el plan de trabajo anual o para la actualización del existente</t>
  </si>
  <si>
    <t>circular 0093 de 2023
DURST 1072 de 2015 ART  2.2.4.6.16. Evaluación inicial del sistema de gestión de la seguridad y salud en el trabajo SG-SST
 Resolución No. 0312 de 2019  artículo 26 ESTANDAR 2,3,1</t>
  </si>
  <si>
    <r>
      <t xml:space="preserve">Realizar la </t>
    </r>
    <r>
      <rPr>
        <b/>
        <sz val="16"/>
        <rFont val="Arial"/>
        <family val="2"/>
      </rPr>
      <t>evaluación</t>
    </r>
    <r>
      <rPr>
        <sz val="16"/>
        <rFont val="Arial"/>
        <family val="2"/>
      </rPr>
      <t xml:space="preserve"> del SG-SST </t>
    </r>
  </si>
  <si>
    <t>Regitro anual de de autoevaluacion del SG-SST y planes de mejoramiento en caso de ser necesario ante el ministerio del trabajo 
Registrar   la  evaluación de estandares minimos en la pagina del ministerio acorde con los lineamintos  estabecidos en la circular 082 de 2022</t>
  </si>
  <si>
    <t>Definir los recursos económicos, humanos, técnicos y de otra índole que son requeridos para implementar el Sistema de Gestión de Seguridad y Salud en el Trabajo y Establecer prioridades del sistema, para de esta forma, establecer un plan de trabajo anual de acuerdo con la identificación de las prioridades</t>
  </si>
  <si>
    <t>DURST 1072 DE 2015 num 7 del ART. 2.2.4.6.8.  num. 5 del 
ART. 2.2.4.6.12
num. 2,3 del ART. 2.2.4.6.17
Resolución No. 0312 de 2019   ESTANDAR 2,4,1</t>
  </si>
  <si>
    <t xml:space="preserve">Elaborar el plan de trabajo anual </t>
  </si>
  <si>
    <t>Establecer el plan de trabajo anual para alcanzar cada uno de los objetivos, en el que se especifiquen metas, actividades claras para su desarrollo, responsables y cronograma, responsables y recursos necesarios</t>
  </si>
  <si>
    <t>ordenar y sistematizar información de modo que pueda tenerse una visión del trabajo a realizar, así nos indica: objetivos, metas, actividades, responsables y cronograma.</t>
  </si>
  <si>
    <t>DURST 1072 DE 2015 ART. 2.2.4.6.17. Planificación del sistema de gestión de la seguridad y salud en el trabajo SG-SST
Resolución No. 0312 de 2019   ESTANDAR 2,4,1</t>
  </si>
  <si>
    <t>El plan de trabajo anual debe ser firmado por el empleador y el responsable del Sistema de Gestión de la Seguridad y Salud en el Trabajo SG-SST contener los objetivos, metas, actividades, responsables, cronograma y recursos del Sistema de Gestión de la Seguridad y Salud en el Trabajo SG-SST</t>
  </si>
  <si>
    <t>Permitir dar credibiidad, trazabilidad y seguimiento a todas las tareas propuestas para que el SG-SST funcione correctamente drante el año, las cuales estan conocidas y  avaladas y por e representante legal de la institución.
El plan de trabajo anual en seguridad y salud en el trabajo - SST de la empresa, debe ser firmado con el fin de dar validez a las activivades alli planteadas</t>
  </si>
  <si>
    <t xml:space="preserve">DURST 1072 de 2015 ART. 2.2.4.6.12 y ART. 2.2.4.6.13. Conservación de los documentos
Resolución No. 0312 de 2019   ESTANDAR 
2,5,1
</t>
  </si>
  <si>
    <t>Documentar de manera sistemática la justificación de la eficacia frente a las acciones correctivas tomadas desde el sistema de gestión de seguridad y salud</t>
  </si>
  <si>
    <t xml:space="preserve">Conservar los registros y documentos que soportan el Sistema de Gestión de la Seguridad y Salud en el Trabajo SG-SST de manera controlada, garantizando que sean legibles, fácilmente identificables y accesibles, protegidos contra daño, deterioro o pérdida. </t>
  </si>
  <si>
    <t>Elaborar y cumplir con un sistema de archivo o retención documental, según aplique, acorde con la normatividad vigente y las políticas de la empresa</t>
  </si>
  <si>
    <t>ESTÁNDAR 2.5.1. RESOLUCIÓN 0312 DE 2019</t>
  </si>
  <si>
    <t>Estructuración técnica de la documentación del
SG SST con el equipo de SST</t>
  </si>
  <si>
    <t>Emisión de recomendaciones para la estructuración técnica de la documentación del SG SST con el equipo de SST</t>
  </si>
  <si>
    <t xml:space="preserve">estructurar la documentación del SG-SST basado en las recomedaciones de la ARL y del software qe se adelanta para el repositorio de la informacion y documentación del SG-SST del ITM </t>
  </si>
  <si>
    <t>DURST 1072 de 2015 num. 3 del ART. 2.2.4.6.8
Resolución No. 0312 de 2019   ESTANDAR 2,6,1</t>
  </si>
  <si>
    <t xml:space="preserve">Elabroar el informe de la rendición de cuentas del SG-SST </t>
  </si>
  <si>
    <t>Elaborar el  informe de la RC el cual se podrá hacer a través de medios escritos, electrónicos, verbales o los que sean considerados por los responsables</t>
  </si>
  <si>
    <t>Informar a la alta dirección sobre su desempeño en el SG-SST del año anterior. La RC se hará como mínimo anualmente y deberá quedar documentada</t>
  </si>
  <si>
    <t>Rendición de cuentas sobre el desempeño</t>
  </si>
  <si>
    <t xml:space="preserve">enviar a cada autoridad o lider del proceso el formato para la rendici´pn de cuentas </t>
  </si>
  <si>
    <t xml:space="preserve">Definir los criterios generales que se deben solicitar a cada lider sobre rendición de cuentas,  para que cumpla con los requsitos, ademas que sean alcanzables y de obligatorio cumplimiento. </t>
  </si>
  <si>
    <t>DURST 1072 de 2015 num. 3 del ART. 2.2.4.6.8
Resolución No. 0312 de 2019   ESTANDAR 2,7,1</t>
  </si>
  <si>
    <t xml:space="preserve">Actualizar la Matriz de requisitos legales aplicables a la actividad propia e inherente de la actividad productiva de la institución </t>
  </si>
  <si>
    <t xml:space="preserve">Actualizar en la medida que sean emitidas nuevas disposiciones aplicables a la institución </t>
  </si>
  <si>
    <t>identificar la normatividad nacional aplicable del Sistema General de Riesgos Laborales, la cual debe quedar plasmada en una matriz legal que debe actualizarse en la medida que sean emitidas nuevas disposiciones aplicables a la empresa</t>
  </si>
  <si>
    <t xml:space="preserve">DURST 1072 de 2015 ART. 2.2.4.6.14. Comunicación
Resolución No. 0312 de 2019   ESTANDAR 2,8,1
</t>
  </si>
  <si>
    <t xml:space="preserve">Fortalecer la Comunicación y verificación del proceso de intercambio de información entre los comités y el área de SST </t>
  </si>
  <si>
    <t>Comunicación y verificación: El proceso de intercambio de información entre los comités y el área de SST se debe fortalecer para optimo seguimiento de factores claves de continuidad de negocio y SST  ( Emergencias- protocolo de riesgo público- plan de ayuda mutua por riesgo público, entre otros.) no se evidencia cierre de acciones definidas en el Plan Anual del SGSST debido a temas de fluides en la comunicación, es importante integrar en estos espacios al responsable directos del sistema y las diferentes partes interesadas del sistema.</t>
  </si>
  <si>
    <t xml:space="preserve">Garantizar una adecuada proyección entre las áreas de la institución en su contexto, mediante la transmisión de mensajes estratégicos y la construcción de mecanismos que permitan la trazabilidad de la información clave para la prevención de ATEL </t>
  </si>
  <si>
    <t>ESTÁNDAR 2.9.1. RESOLUCIÓN 0312 DE 2019</t>
  </si>
  <si>
    <t xml:space="preserve">ALTA DIRECCION </t>
  </si>
  <si>
    <t>Adquisición de productos y servicios</t>
  </si>
  <si>
    <t xml:space="preserve"> Identificación, evaluación, para adquisición de productos y servicios en Sistema de Gestión de Seguridad y Salud en el Trabajo SG-SST</t>
  </si>
  <si>
    <t>Asegurar que los productos, bienes y servicios adquiridos o alquilados que tengan incidencia en la Seguridad y Salud en el Trabajo (SST) no constituyan una fuente de peligro para los trabajadores
Permitir establecer los requisitos de Seguridad y Salud en el Trabajo requeridos para la compra de productos, bienes y servicios</t>
  </si>
  <si>
    <t>A demanda</t>
  </si>
  <si>
    <t xml:space="preserve">COORDINADOR DEL SG-SST 
JEFE DPTO PERSONAL 
JEFE ASESOR JURIDICO </t>
  </si>
  <si>
    <t xml:space="preserve">
ESTÁNDAR 2.10.1. de la RESOLUCIÓN 0312 DE 2019</t>
  </si>
  <si>
    <t>Evaluación y selección de  contratistas. 
Contratación (2%)</t>
  </si>
  <si>
    <t xml:space="preserve">Se inicia con la definición de los criterios que permitan evaluar si el proveedor o contratista satisface la necesidad de la Institución, para lo cual se deben establecer los porcentajes diferenciales según la necesidad o el servicio que prestan. 
Se solicita al proveedor o contratista los documentos necesarios para el cumplimiento de los requisitos y que acrediten el cumplimiento de los criterios a evaluar, por medio de listas de chequeo.
Posteriormente realizar el balance de cumplimiento de los requisitos o cumplimiento de los ítem de la lista y se procede a determinar si cumple o no con el proceso. </t>
  </si>
  <si>
    <t>Permitir establecer los requisitos de Seguridad y Salud en el Trabajo requeridos para la prestación de bienes y servicios
Validar o aprobar  algunos contratistas, que tengan las competencias para satisfacer adecuadamente las necesidades de la Intitución.</t>
  </si>
  <si>
    <t xml:space="preserve">CONTRATRISTAS </t>
  </si>
  <si>
    <t xml:space="preserve">Actualización y divulgación del manual de contratistas </t>
  </si>
  <si>
    <t>Con apoyo (aseoria) de la ARL revisar el manual de lineamientos de contratistas con el fin de definir el alcance de la evalaución  de los mismos frente al cumplimiento de estandares minimos del sistema</t>
  </si>
  <si>
    <t xml:space="preserve">Actualizar,  divulgar y ejecutar el manual de contratistas, para dar cumplimieto a los criteros normativos  </t>
  </si>
  <si>
    <t>ESTÁNDAR 2.11.1. de la RESOLUCIÓN 0312 DE 2019</t>
  </si>
  <si>
    <t xml:space="preserve"> Evaluación del impacto de cambios internos y externos en el SG SST</t>
  </si>
  <si>
    <t>Formato Registro Gestión del Cambio (incluye planeación)
Matriz de seguimiento o trazabilidad de la Gestión del Cambio</t>
  </si>
  <si>
    <t xml:space="preserve">Coordinar, dirigir y controlar los cambios con relación a los peligros, riesgos, aspectos e impactos en SST, legislación, procesos operacionales entre otros.
En caso de ser necesario y que ocurran dentro de la institución e3n el periodo </t>
  </si>
  <si>
    <t xml:space="preserve">HACER </t>
  </si>
  <si>
    <t>LÍNEA GESTIÓN DE LA SALUD</t>
  </si>
  <si>
    <t xml:space="preserve">
ESTÁNDAR 3.2.2. RESOLUCIÓN 0312 DE 2019
Resolución 1401 de 2007 </t>
  </si>
  <si>
    <t xml:space="preserve">Investigación de Accidentes, Incidentes y Enfermedad Laboral.
Registro, reporte e investigación de las enfermedades laborales, los incidentes y accidentes del trabajo </t>
  </si>
  <si>
    <t xml:space="preserve">Con el grupo de investigación definido por la resolución 1401 de 2007 , y luego de reportado el incidente o accidente de trabajo o enfermedad laboral, se procede a realizar dicha investigación en compañía del COPASST con su respectivo informe. </t>
  </si>
  <si>
    <t>Descubrir todos los factores que intervienen en el proceso de los mal llamados “accidentes”, buscando las causas y no a los culpables. El objetivo de la investigación debe ser eliminar el riesgo en su origen.</t>
  </si>
  <si>
    <t xml:space="preserve">ESTÁNDAR 3.2.1. de la RESOLUCIÓN 0312 DE 2019
  DURST 1072 de 2015 </t>
  </si>
  <si>
    <t xml:space="preserve">Reporte de ATEL </t>
  </si>
  <si>
    <t>Reporte de los accidentes y las enfermedades Laborales a la respectiva ARL a la que estén afiliados los trabajadores del ITM ( empleados y contratistas)</t>
  </si>
  <si>
    <t xml:space="preserve">Divulgar la metodología para el reporte e investigación de los incidentes o accidentes de trabajo que se presenten con el propósito de brindar la atención oportuna y adecuada a los trabajadores, contratistas de la institución  </t>
  </si>
  <si>
    <t xml:space="preserve">ESTÁNDAR 3.2.3. de la RESOLUCIÓN 0312 DE 2019
  DURST 1072 de 2015 </t>
  </si>
  <si>
    <t xml:space="preserve">Análisis estadístico de accidentes de trabajo y enfermedades laborales </t>
  </si>
  <si>
    <t xml:space="preserve">Llevar el registro de la ocurrencia de ATEL y con ello Diligenciar las fichas de los indicadores del SG-SST con el fin de realizar un analisis estadistico de estadístico de accidentes de trabajo y enfermedades laborales </t>
  </si>
  <si>
    <t>Establecer en qué áreas de desempeño se han presentado mayor número de accidentes así  establecer las áreas del cuerpo afectada en los eventos ocurridos y a partir de ello establecer planes de acción que ayuden a mitigar el número de accidentes presentados</t>
  </si>
  <si>
    <t>ESTÁNDAR 3.1.1. de la RESOLUCIÓN 0312 DE 2019</t>
  </si>
  <si>
    <t xml:space="preserve">Descripción sociodemografica </t>
  </si>
  <si>
    <t xml:space="preserve">Realizar actualización anual del perfil sociodemografico enfatizando en:
* Sedentarismo
* Obesidad
* habitos de consumo de cigarrillo (sustancias psicoactivas) 
</t>
  </si>
  <si>
    <t xml:space="preserve">Articualar las preguntas de la encuenta del perfil sociodemografico con la ncuesta del plan estrategico de seguridad vial. </t>
  </si>
  <si>
    <t>MEDICO LABORAL</t>
  </si>
  <si>
    <t xml:space="preserve">ESTÁNDAR 3.1.4. de la RESOLUCIÓN 0312 DE 2019
art. 2,2,4,6,12 DURST 1072 de 2015 </t>
  </si>
  <si>
    <t xml:space="preserve">Evaluaciones Médicas Ocupacionales </t>
  </si>
  <si>
    <t xml:space="preserve">Realización de los exámenes médicos ocupacionales Por medio de proceso de contratación de una IPS externa se realizarán los exámenes médicos ocupacionales de todos los trabajadores del ITM </t>
  </si>
  <si>
    <t>Monitorear la exposición a factores de riesgo e identificar en forma precoz, posibles alteraciones temporales, permanentes o agravadas del estado de salud del trabajador, ocasionadas por la labor o por la exposición al medio ambiente de trabajo</t>
  </si>
  <si>
    <t>ITM</t>
  </si>
  <si>
    <t>FINANCIEROS ( asignación de recursos capitales o dinero a una iniciativa determinada) 
HUMANOS ( conocimiento, comunicación, motivación, servicio, )</t>
  </si>
  <si>
    <t xml:space="preserve">enviar solicitud a la IPS para que haga entrega del resultado de la evaluacion medico ocupacional a cada trabajador, dejando el registro de dicha entrega con posibilidad de consulta para la institución </t>
  </si>
  <si>
    <t>Validar la entrega del resultado de la evaluación médico ocupacional a cada trabajador</t>
  </si>
  <si>
    <t xml:space="preserve">art. 2,2,4,6,12 DURST 1072 de 2015 </t>
  </si>
  <si>
    <t xml:space="preserve">Actualización del Informe de condiciones de Salud </t>
  </si>
  <si>
    <t xml:space="preserve">Informe de condiciones de Salud derivada de:
* Resultado de los examenes medicos ocupacionales,
*Descripcón sociodemogradica 
</t>
  </si>
  <si>
    <t xml:space="preserve">Elaborar el Informe de condiciones de Salud derivada de  Resultado de los examenes medicos ocupacionales y la Descripcón sociodemogradica </t>
  </si>
  <si>
    <t xml:space="preserve">ESTÁNDAR 3.1.1. de la RESOLUCIÓN 0312 DE 2019
num 9 del ARTÍCULO 2.2.4.6.20.DURST 1072 de 2015 </t>
  </si>
  <si>
    <t>Diagnostico de condiciones de Salud (resultados de los reportes de condicomes de salud de los trabajadores)</t>
  </si>
  <si>
    <t>elaborar el resultado del Diagnóstico de condiciones de salud el cual se realiza con base en la información recolectada a partir de los exámenes médicos y paraclìnicos, su importancia radica en los hallazgos, las asociaciones exposición-efecto y análisis del comportamiento de las diferentes variables a través del tiempo</t>
  </si>
  <si>
    <t>Diseñar el procedimiento para efectuar el diagnóstico de las condiciones de salud de los trabajadores para la definición de las prioridades de control e intervención;</t>
  </si>
  <si>
    <t xml:space="preserve">MEDICOS LABORALES ITM 
MEDICO LABOTAL ARL 
</t>
  </si>
  <si>
    <t xml:space="preserve">ESTÁNDAR 3.1.6. de la RESOLUCIÓN 0312 DE 2019
 DURST 1072 de 2015
Resolución 3050 de 2022 </t>
  </si>
  <si>
    <t>Restricciones y recomendaciones médico laborales</t>
  </si>
  <si>
    <t xml:space="preserve">Solicitar los documentos al trabajador que por cualquier circunstancia  deba ser reubicado o se le deban realizar restricciones (medico-Laboral) en las funciones o actividades para el buen desempeño de sus labores. 
Establecer las recomendaciones laborales a partir de las evaluaciones de campo, y hasta que se logre la rehabilitación para la reincorporación laboral del trabajador.
</t>
  </si>
  <si>
    <t>Reubicar o reincorporar laboralmente al trabajador de acuerdo a sus condiciones de salud después de un periodo de incapacidad laboral asegurando su bienestar y el cumplimiento en materia legal.
Adecuar el puesto de trabajo o reubicar al trabajador o realizar la readaptación laboral cuando se requiera.</t>
  </si>
  <si>
    <t xml:space="preserve">MEDICO LABORAL
MESA LABORAL (EPS- ARL) </t>
  </si>
  <si>
    <t>ESTÁNDAR 3.1.7. de la RESOLUCIÓN 0312 DE 2019</t>
  </si>
  <si>
    <t xml:space="preserve">Estilos de vida y entorno saludable </t>
  </si>
  <si>
    <t>Dar con tinuidad a los programas de vigilancia epidemiologica como mecanismos de acción ante diferentes situaciones en las cuales los trabajadores, por sus roles y actividades laborales, se exponen a mayores riesgos que tienen alta probabilidad de causar alteraciones en la salud según priorización de los riesgos.</t>
  </si>
  <si>
    <t>Recolectar de manera sistemática y permanente información acerca de la salud de los trabajadores, el cual permite identificar, cuantificar, monitorear, intervenir y realizar seguimiento a los factores de riesgo a los que los empleados de la institución acorde con las características, peligros y riesgos del ITM definidos en las  MIPEVR</t>
  </si>
  <si>
    <t xml:space="preserve">incluir en los PVE de Estilos de vida y entorno saludable los hábitos como la práctica habitual de ejercicio, una alimentación adecuada y saludable, el disfrute del tiempo libre, actividades de socialización, mantener la autoestima alta, entre otros. </t>
  </si>
  <si>
    <t xml:space="preserve">Identificar los factores de riesgo que puedan afectar los estilos de vida y hábitos saludables de la población trabajadora de la Institución </t>
  </si>
  <si>
    <t xml:space="preserve">ESTÁNDAR 3.1.7. de la RESOLUCIÓN 0312 DE 2019
DURST 1072 de 2015 </t>
  </si>
  <si>
    <t>Estilos de vida y entorno saludable</t>
  </si>
  <si>
    <t>Elaborar y ejecutar un programa para promover entre los trabajadores, estilos de vida y entornos de trabajo saludable, incluyendo campañas específicas tendientes a la prevención y el control de la fármaco dependencia, el alcoholismo y el tabaquismo, entre otros.</t>
  </si>
  <si>
    <t>implementar  el programa  estilos de vida y entornos de trabajo saludable tendientes a la prevención y el control de la fármaco dependencia, el alcoholismo y el tabaquismo, entre otros.</t>
  </si>
  <si>
    <t xml:space="preserve">
ESTÁNDAR 3,2,3 al 3,3,6 y del  6,1,1 al 6,1,4. RESOLUCIÓN 0312 DE 2019</t>
  </si>
  <si>
    <t xml:space="preserve">Mecanismos de vigilancia de las condiciones de salud de los trabajadores y verificación de resultados </t>
  </si>
  <si>
    <t xml:space="preserve">Calcular los indicadores relacionados con:
*Frecuencia de accidentalidad 
*Severidad de accidentalidad 
*Proporción de accidentes de trabajo mortales 
*Prevalencia de la enfermedad laboral
*Incidencia de la enfermedad laboral 
*Ausentismo por causa médica </t>
  </si>
  <si>
    <t xml:space="preserve">Evaluar y determinar hasta  qué punto se protege a los trabajadores de los peligros y riesgos, implementar  medidas preventivas relacionados con el trabajo a tiempo, tomar decisiones y verificar si éstas fueron o no acertadas.
</t>
  </si>
  <si>
    <t xml:space="preserve">DURS 1072 de 2015
ESTÁNDAR 7.1.3 resolución 0312 de 2019 
ESTÁNDAR 2,5,1 resolución 0312 de 2019 </t>
  </si>
  <si>
    <t>Documentar  e implementar los programas de vigilancia epidemiologicos (PVE)  del SG-SST</t>
  </si>
  <si>
    <t xml:space="preserve">Diseño de los protocolos de los programas VE (estilos de vida y trabajo saludables, osteomuscualar, conservacion de la voz y Psicosocial) para la promoción de la salud, la prevención y control de enfermedades y factores de riesgo; de modo tal que se actúa tanto en las condiciones de salud como en las condiciones de trabajo.
</t>
  </si>
  <si>
    <t xml:space="preserve">Documentar  los programas de vigilancia epidemiológica que permitan al SG-SST de la Institución identificar y controlar en forma temprana los problemas de salud, con el fin de prevenir oportunamente las patologías  en la población laboralmente expuesta.
cambiar el nombre de sistema por programa </t>
  </si>
  <si>
    <t>x</t>
  </si>
  <si>
    <t xml:space="preserve">MEDICO LABORAL ITM
EQUIPO DE SALUD DE LOS PVE
APOYO DE LA ARL </t>
  </si>
  <si>
    <t xml:space="preserve">LÍNEA GESTIÓN DE PELIGROS Y RIESGOS </t>
  </si>
  <si>
    <t xml:space="preserve">
ESTÁNDAR 4.1.2. RESOLUCIÓN 0312 DE 2019</t>
  </si>
  <si>
    <t>Metodología para identificación de peligros, evaluación y valoración de riesgos</t>
  </si>
  <si>
    <t>luego de proyectado el acto administrativo para aprobar la metodología GTC 45  para la identificación de peligros y evaluación y valoración de los riesgos, solicitar a ala nueva jefe su gestión</t>
  </si>
  <si>
    <t xml:space="preserve">Aprobar la metodologia que permite conocer y entender los riesgos de la organización.
DOCUMENTO MAESTRO DEL 
SISTEMA DE GESTIÓN DE SEGURIDAD Y SALUD EN EL TRABAJO DEL ITM  </t>
  </si>
  <si>
    <t>LÍNEA GESTIÓN DE AMENAZAS</t>
  </si>
  <si>
    <t>DURST 1072 de 2015 ART. 2.2.4.6.25
ESTÁNDAR 5,1,2. de la RESOLUCIÓN 0312 DE 2019</t>
  </si>
  <si>
    <t xml:space="preserve">BRIGADA INSTITUCIONAL </t>
  </si>
  <si>
    <t xml:space="preserve">Convocatoria Brigadistas de emergencias Institucional </t>
  </si>
  <si>
    <t xml:space="preserve">Con el fin de dar cumplimiento al Decreto 1072 de 2015, en su artículo 2.2.4.6.25 “Prevención, preparación y respuesta ante emergencias”, el área de Salud Ocupacional del Dpto. de Personal, invitan a todo el personal docente y administrativo a inscribirse en la convocatoria de brigadistas de emergencias del Instituto tecnológico Metropolitano ITM en cada una de sus sedes. </t>
  </si>
  <si>
    <t xml:space="preserve">Fortalecer el grupo de brigadistas de la institución </t>
  </si>
  <si>
    <t xml:space="preserve">COMITÉ OPERATIVO DE EMERGENCIAS 
APOYO DE LA ARL </t>
  </si>
  <si>
    <t xml:space="preserve">Plan de mejoramiento de la Brigada de emergencias institucional </t>
  </si>
  <si>
    <r>
      <rPr>
        <b/>
        <sz val="16"/>
        <rFont val="Arial"/>
        <family val="2"/>
      </rPr>
      <t xml:space="preserve">Resultado de la Evaluación Clima organización de la Brigada </t>
    </r>
    <r>
      <rPr>
        <sz val="16"/>
        <rFont val="Arial"/>
        <family val="2"/>
      </rPr>
      <t xml:space="preserve">
Con base en los resultados obtenidos se revisan y reevalúan los roles de los brigadistas y los jefes de la Brigada 
con apoyo de la herramienta PRAX de la ARL SURA incluida en la plataforma de SURA (plataftma gratuita) 
</t>
    </r>
  </si>
  <si>
    <t xml:space="preserve">
Poner en marcha un Plan de Mejoramiento para la brigada de emergencias institucional con el fin de mejorar la calidad  de las relaciones interpersonales entre los brigadistas.   
Elaborar el plan de mejoramiento de la brigada del ITM que permita saber hacia dónde va la brigada y qué es lo que necesita mejorar 
</t>
  </si>
  <si>
    <t xml:space="preserve">BRIGADA 
APOYO DE LA ARL </t>
  </si>
  <si>
    <t xml:space="preserve">Fortalecer la asistencia de los brigadistas a los procesos de capacitacion </t>
  </si>
  <si>
    <t xml:space="preserve">Fortalecer la asistencia de los brigadistas a los procesos de capacitacion y realizar el seguimiento de  aquellos que por alguna razon no asistan a las capacitaciones </t>
  </si>
  <si>
    <t>Promover la participación activa de los empleados en las capacitacioes sobre la Prevención de amenazas para  mejorar la seguridad en el trabajo, y también crear un ambiente laboral en el que los trabajadores se sienten valorados y comprometidos.</t>
  </si>
  <si>
    <t>Participación de los integrantes de la brigada  en las  diferentes actividades programadas en el plan de trabajo</t>
  </si>
  <si>
    <t>Hacer seguimiento  a la participación de los integrantes de la brigada  en las  diferentes actividades programadas en el plan de trabajo</t>
  </si>
  <si>
    <t>Mejorar la eficacia y efectividad de la participación de los integrantes de la brigada  en las  diferentes actividades programadas por el COE y el SST</t>
  </si>
  <si>
    <t xml:space="preserve">Diseñar el PON  (plan operativo normalizado) en materia de prevención, preparación y respuesta ante emergencias en caso de accidente vial. </t>
  </si>
  <si>
    <t>Levantar el PON para para manejo de accidente vial considerando las medidas adoptadas para reducir el riesgo de lesiones y muertes causadas por el tránsito</t>
  </si>
  <si>
    <t xml:space="preserve">Definir las actividades y responsables del manejo de las amenazas identificadas como prioritarias en el análisis de vulnerabilidad en caso de accidnete vial 
</t>
  </si>
  <si>
    <t>DURST 1072 de 2015 núm. 10 del ART. 2.2.4.6.25
ESTÁNDAR 5,1,2. de la RESOLUCIÓN 0312 DE 2019
Resolución 40595 de 2022</t>
  </si>
  <si>
    <r>
      <t xml:space="preserve">Realización del simulacro o simulación de emergencias y de evacuación 
</t>
    </r>
    <r>
      <rPr>
        <b/>
        <sz val="16"/>
        <rFont val="Arial"/>
        <family val="2"/>
      </rPr>
      <t>Contemplar simulacro en tema de seguridad vial</t>
    </r>
    <r>
      <rPr>
        <sz val="16"/>
        <rFont val="Arial"/>
        <family val="2"/>
      </rPr>
      <t xml:space="preserve"> </t>
    </r>
  </si>
  <si>
    <t>Desarrollar ejercicios de simulación  que permitan realizar una abstracción de la realidad en espacios cerrados, con ejercicios teóricos, maquetas o planos, programas informáticos o tutores, con el fin de evaluar componentes de coordinación, toma de decisiones, comunicación, valoración de datos y verificación de listas de chequeo, entre otros, sin asumir los riesgos ni los costos de los ejercicios sobre el terreno.</t>
  </si>
  <si>
    <t>Preparar y concientizar a las personas que se encuentren dentro los diferentes inmuebles de la institución con el fin de adoptar las rutinas de acción más convenientes para afrontar una situación de emergencia.</t>
  </si>
  <si>
    <t xml:space="preserve">Artículo 2.2.4.6.29. Auditoría de cumplimiento del Sistema de Gestión de la Seguridad y Salud en el Trabajo, y art. 2,2,4,6,34 del DURS 1072 de 2015
ESTANDAR 6,1,2 de la resolución 0312 de 2019 </t>
  </si>
  <si>
    <r>
      <rPr>
        <b/>
        <sz val="16"/>
        <rFont val="Arial"/>
        <family val="2"/>
      </rPr>
      <t xml:space="preserve">Auditoria </t>
    </r>
    <r>
      <rPr>
        <sz val="16"/>
        <rFont val="Arial"/>
        <family val="2"/>
      </rPr>
      <t xml:space="preserve">del SG-SST
MATRIZ CRITICIDAD 
PLANEACION </t>
    </r>
  </si>
  <si>
    <t>Verificar y evaluar el cumplimiento de los requisitos legales del SG-SST, por medio de la planificación, ejecución, control y seguimiento de las auditorías internas, la información de sus resultados y el mantenimiento de los registros que se deriven de su aplicación.</t>
  </si>
  <si>
    <t>Examinar y evaluar la adecuada y eficiente aplicación del SG-SST, velando por la preservación de la integridad de la salud de los trabajadores  y la eficiencia de su gestión.</t>
  </si>
  <si>
    <t xml:space="preserve">Planificar la Auditoria con la participación del COPASST </t>
  </si>
  <si>
    <t>busca establecer las responsabilidades, requisitos y actividades necesarias para la planificación y realización de la auditoría al Sistema de Gestión de Seguridad y Salud en el  Trabajo (SG-SST)</t>
  </si>
  <si>
    <t xml:space="preserve">
Dar continuidad a las matrices de Identificación de peligros, evaluación y valoración de los riesgos por trabajador </t>
  </si>
  <si>
    <t xml:space="preserve">Mejorar la  cobertura en la idetificación de peligros y riesgos con la participacion de los trabajdres 
Mediante la siguentes estrategias:
*Dar a conocer y entender a los lideres de los procesos  los riesgos de la institución, que permita orientarlos en la definición de los objetivos de control y acciones propias para su gestión; entender su importancia,  coherencia y validez de los resultados.
*Los vigias de SST de cada proceso deben gestionar o coordnar la reunión del progfesional de SST con el trabajador para el leventamiento de la identificación de peligros  riesgos.  
*incluir dentro de la rendición de cuentas de los procesos la cobertura de los trbajadores a su cargo en la indentificascion de peligros y riesgos. 
</t>
  </si>
  <si>
    <t xml:space="preserve">realizar un proceso sistemático de identificación depeligros, su estimación y valoración de los riesgos propios de la institución. 
proponer controles generales y específicos al riesgo, de acuerdo con su aceptabilidad
</t>
  </si>
  <si>
    <t>TECNOLOGAS HYSI</t>
  </si>
  <si>
    <t xml:space="preserve">
ESTÁNDAR 4.1.3. RESOLUCIÓN 0312 DE 2019</t>
  </si>
  <si>
    <t xml:space="preserve">LABORATORISTAS </t>
  </si>
  <si>
    <t xml:space="preserve">Documentar e implementar el sistema Globalmente Armonizado (SGA) y el manejo  sustancias catalogadas como carcinógenas o con toxicidad aguda en  los laboratorios del ITM </t>
  </si>
  <si>
    <t xml:space="preserve">Diseñar el documento maestro sistema Globalmente Armonizado (SGA) acorde con los crietios normativos </t>
  </si>
  <si>
    <t>Establecer criterios para clasificar sustancias con respecto a sus peligros físicos, para la salud y para el medio ambiente.</t>
  </si>
  <si>
    <t xml:space="preserve">APOYO EN  ASESORIA Y ACOMPAÑAMIIENTO DE LA ARL </t>
  </si>
  <si>
    <t xml:space="preserve">Apoyar  a los procesos involucrados en el seguimineto del Sistema Globalmente Armonizado  </t>
  </si>
  <si>
    <t xml:space="preserve">Seguimiento al SGA en los laboratorios de quimica del ITM </t>
  </si>
  <si>
    <t>Identificación y priorización de la naturaleza de los peligros (Metodología adicional, cancerígenos y otros)</t>
  </si>
  <si>
    <t>hacer seguimiento a las sustancias químicas, agentes físicos o biológicos y procesos de trabajo que, por su naturaleza y niveles de exposición, aportan riesgo considerable al trabajador</t>
  </si>
  <si>
    <t>Controlar las sustancias químicas, agentes físicos o biológicos y procesos de trabajo que, por su naturaleza y niveles de exposición, aportan riesgo considerable al trabajador</t>
  </si>
  <si>
    <t xml:space="preserve">
ESTÁNDAR 4.1.4. RESOLUCIÓN 0312 DE 2019</t>
  </si>
  <si>
    <t xml:space="preserve">TRABAJADORES IMPLICADOS </t>
  </si>
  <si>
    <t xml:space="preserve">mediciones ambientales </t>
  </si>
  <si>
    <t xml:space="preserve">Realizar mediciones ambientales de los riesgos identificados como prioritarios, provenientes de peligros químicos, físicos y/o biológicos, con apoyo de la ARL, y establecer controles 
</t>
  </si>
  <si>
    <t>Determinar la presencia y severidad de contaminantes ambientales y las pautas de los parámetros de exposición en el espacio laboral.  para “planificar y diseñar medidas de control y métodos de trabajo</t>
  </si>
  <si>
    <t>COPASST</t>
  </si>
  <si>
    <t>Remitir los  resultados al Comité Paritario de Seguridad y Salud en el Trabajo</t>
  </si>
  <si>
    <t>impulsar actividades de promoción y prevención para apoyar la intervención en la reducción de los riesgos</t>
  </si>
  <si>
    <t xml:space="preserve">Estaciones de seguridad </t>
  </si>
  <si>
    <t xml:space="preserve">PERSONAJES LUDICOS DE LA ARL SURA 
Apoyo acorde con los peligros materializados apra la sensibilización de los trabajadores, con recorrido por las área de trabajo en todas las sedes del ITM </t>
  </si>
  <si>
    <t>Fomentar los Estilos de Vida Sana y Trabajo Saludable y  disminuir  riesgos asiciados a las actividades laborales.
Mejorar las condiciones de trabajo y de salud de los trabajadores y controlar las pérdidas en la organización.  
Controlar las condiciones de riesgo causantes de lesiones laborales.</t>
  </si>
  <si>
    <t xml:space="preserve">TECNOLOGAS SST 
APOYO ARL </t>
  </si>
  <si>
    <t>resolución 2400 de 1979</t>
  </si>
  <si>
    <t xml:space="preserve">Instalación de señales, Demarcaciones, y afiches </t>
  </si>
  <si>
    <t xml:space="preserve">Instalación de las demarcaciones, señales y afiches de la ARL SURA en cada uno de los campus del ITM  para  medidas de prevención y control de riesgos  </t>
  </si>
  <si>
    <t>permitir, mediante una serie de estímulos, condicionar la actuación del individuo que la recibe frente a unas circunstancias que pretende resaltar, es decir, mantener una conciencia constante de la presencia de riesgo</t>
  </si>
  <si>
    <t>MATERIALES ( bienes muebles  equipo y herramientas o  inmuebles instalaciones locativas, 
HUMANOS ( conocimiento, comunicación, motivación, servicio, )</t>
  </si>
  <si>
    <t>ESTÁNDAR 4.1.4. RESOLUCIÓN 0312 DE 2019</t>
  </si>
  <si>
    <t>Implementar la Matriz de jerarquización del riesgo con Medidas de prevención y control frente a peligros/riesgos identificados</t>
  </si>
  <si>
    <t xml:space="preserve">En un formato en excel  se desarrolló la herraminta o formato con la Matriz de jerarquizacion del riesgo con Medidas de prevención y control frente a peligros/riesgos  identificados     </t>
  </si>
  <si>
    <t>identificar las fuentes de peligro para definir las Medidas de prevención y control frente a peligros/riesgos  identificados</t>
  </si>
  <si>
    <t xml:space="preserve">DURS 1072 de 2015
ESTÁNDAR 4.2.6 resolución 0312 de 2019 </t>
  </si>
  <si>
    <t xml:space="preserve">Actualización de la matriz de EPP </t>
  </si>
  <si>
    <t>Asesoría  revisión de matrices de EPP,  laboratorios, Actualizarla con covid</t>
  </si>
  <si>
    <t>Actualizar la herramienta de selección, dotación, reposición, uso y mantenimiento de los elementos de protección personal requeridos por los trabajadores expuestos a los factores de riesgo propios en la realización del oficio</t>
  </si>
  <si>
    <t xml:space="preserve">art. 2.2.4.6.24 del DURST 1072 de 2015 
 Estándar 4.2.5 
4.2.6
Res. 0312 de 2019
y otras normas que le apliquen, modifiquen o sustituyan 
NUMERAL 8.2.1 d) NTC ISO 
45001 </t>
  </si>
  <si>
    <t xml:space="preserve">Elementos de protección personal EPP </t>
  </si>
  <si>
    <t xml:space="preserve">Verificar que a los contratistas se les hace entrega de los elementos de protección personal que  requieren para el desarrollo de las actividades y se realizan la reposición de los mismos oportunamente, conforme al desgaste y condiciones de uso.
levantar los formatos necesarios o actualizarlos segun se requera. 
</t>
  </si>
  <si>
    <t>Asesorar al area que corresponde, y verificar si los trabajadores que por la exposición a determinados riesgos requieran de elementos de protección personal, socializar la matriz de EPP segun  requerimiento de lña tarea y asesorar en  la reposición de los mismos de ser necesario de forma oportuna, conforme al desgaste y condiciones de uso.</t>
  </si>
  <si>
    <t xml:space="preserve">Inspección de los EPP y control de riesgos </t>
  </si>
  <si>
    <t xml:space="preserve">Se realiza  Inspección de seguridad a los diferentes equipos de seguridad y control de riesgos.
</t>
  </si>
  <si>
    <t xml:space="preserve">Controlar los riesgos identificados </t>
  </si>
  <si>
    <t xml:space="preserve">Continuar con la campaña de EPP </t>
  </si>
  <si>
    <t>Fomentar por medio de la campaña de EPP la protección de las diferentes partes del cuerpo, para evitar que un trabajador tenga contacto directo con factores de riesgo que le pueden ocasionar una lesión o enfermedad</t>
  </si>
  <si>
    <t xml:space="preserve">Contribuir a la protección y cuidado de los trabajadores, ayudando a mejorar los contextos laborales, aportando así al desarrollo preventivo de la Institución </t>
  </si>
  <si>
    <t>Resolución 1409 de 2012 que derogó la Resolución 3673 de 2008 (en las disposiciones que le sean contrarias) y a la Resolución 1903 de 2013.</t>
  </si>
  <si>
    <t>Apoyo Inspección actividades de trabajo seguro en altura.</t>
  </si>
  <si>
    <t>*Brindar asesoría y acompañamiento en la inspección y recomendaciones  a área física y servicios generales cuando se estén realizando actividades de trabajo seguro en altura</t>
  </si>
  <si>
    <t>*Verificar las condiciones en que se realizan trabajo seguro en altura dentro de la institución y de ser necesario retroalimentar dichas actividades.
*Realizar informes y socializar con área física para acciones correctivas, preventivas y de mejora que se identifique en cada inspección.</t>
  </si>
  <si>
    <t xml:space="preserve">Estándar 4.2.5 
4.2.6 Res. 0312 de 2019
art. 2.2.4.6.24 del DURST 1072 de 2015 
y otras normas que le apliquen, modifiquen o sustituyan 
NUMERAL 8.2.1 d) NTC ISO 
45001 </t>
  </si>
  <si>
    <t xml:space="preserve">Inspecciones de seguridad de los equipos, máquinas y herramientas  para el control de riesgos </t>
  </si>
  <si>
    <t xml:space="preserve">Se realiza  Inspección de seguridad a los diferentes equipos, maquinas y herramientas  para el control de riesgos.
Controles administrativos 
</t>
  </si>
  <si>
    <t xml:space="preserve">Determinar si los diferentes equipos son adecuados para el control del riesgo.
Inspeccionar y comprobar la efectividad de los equipos de seguridad </t>
  </si>
  <si>
    <t>ESTÁNDAR 4,2,4. de la RESOLUCIÓN 0312 DE 2019</t>
  </si>
  <si>
    <t>Inspecciones a instalaciones, maquinaria o equipos</t>
  </si>
  <si>
    <t>Realizar las visitas de inspección sistemática a las instalaciones, maquinaria o equipos, incluidos los relacionados con la prevención y atención de emergencias; con la participación del COPASST.</t>
  </si>
  <si>
    <t>Prevenir la ocurrencia o repetición de lesiones al personal por accidentes de trabajo o enfermedad laboral, así como el daño o deterioro de equipos e instalaciones. 
Detectar y controlar los peligros potenciales susceptibles de ocasionar pérdidas que afecten a las personas o a la propiedad</t>
  </si>
  <si>
    <t xml:space="preserve">Revisión anual por la Alta Dirección </t>
  </si>
  <si>
    <t>Evaluar el estado del Sistema de Gestión de la SST a fin de tomar decisiones que permitan asegurar su conveniencia, adecuación, eficacia, eficiencia y efectividad continuas</t>
  </si>
  <si>
    <t xml:space="preserve">Verificar el grado de cumplimiento del SG-SST </t>
  </si>
  <si>
    <t>ACTUAR</t>
  </si>
  <si>
    <t xml:space="preserve">LÍNEA GESTIÓN DEL MEJORAMIENTO </t>
  </si>
  <si>
    <t xml:space="preserve">
ESTÁNDAR 7.1.2. RESOLUCIÓN 0312 DE 2019</t>
  </si>
  <si>
    <r>
      <t xml:space="preserve">Acciones de mejora conforme a la </t>
    </r>
    <r>
      <rPr>
        <b/>
        <sz val="16"/>
        <rFont val="Arial"/>
        <family val="2"/>
      </rPr>
      <t>Revisión de la Alta Dirección</t>
    </r>
    <r>
      <rPr>
        <sz val="16"/>
        <rFont val="Arial"/>
        <family val="2"/>
      </rPr>
      <t xml:space="preserve">. *
Acciones preventivas y correctivas con base en los resultados del SG-SST </t>
    </r>
  </si>
  <si>
    <t>Revisar las estrategias implementadas y determinar si han sido eficaces para alcanzar los objetivos, metas y resultados esperados del Sistema de Gestión de la Seguridad y Salud en el Trabajo, 
*Resultados de las inspecciones y observación de tareas.
*Investigación de incidentes y accidentes de trabajo.
*Auditorías internas y externas.
*Sugerencias de los empleados.
*Revisión por la ata dirección.
*Cambios en los procedimientos.
*Cambios en los métodos de trabajo</t>
  </si>
  <si>
    <t>Evaluar el estado del Sistema de Gestión de SST a fin de tomar decisiones que permitan asegurar su conveniencia, adecuación, eficacia, eficiencia y efectividad continuas</t>
  </si>
  <si>
    <t xml:space="preserve">DURS 1072 de 2015
ESTÁNDAR 7.1.3 resolución 0312 de 2019 </t>
  </si>
  <si>
    <t xml:space="preserve">Definr medidas para Ejecución de hallazgos derivados de  acciones PCM. </t>
  </si>
  <si>
    <t>Tomar acciones para eliminar la causa de una situación a mejorar, una situación potencialmente no deseable o un riesgo</t>
  </si>
  <si>
    <t xml:space="preserve">Eliminar la causa de una no conformidad detectada u otra situación no deseable.
</t>
  </si>
  <si>
    <t>EQUIPO DE SST</t>
  </si>
  <si>
    <t>Medir el desempeño y eficacia de las acciones realizadas</t>
  </si>
  <si>
    <r>
      <t xml:space="preserve">conocer e influir en el desempeño de los profesionales en lo relativo a su eficacia y eficiencia. Los términos están relacionados con la consecución de unos objetivos determinados, pero, mientras la </t>
    </r>
    <r>
      <rPr>
        <u/>
        <sz val="16"/>
        <rFont val="Arial"/>
        <family val="2"/>
      </rPr>
      <t>eficacia</t>
    </r>
    <r>
      <rPr>
        <sz val="16"/>
        <rFont val="Arial"/>
        <family val="2"/>
      </rPr>
      <t xml:space="preserve"> se refiere a la consecución de las metas dentro de un tiempo señalado, la </t>
    </r>
    <r>
      <rPr>
        <u/>
        <sz val="16"/>
        <rFont val="Arial"/>
        <family val="2"/>
      </rPr>
      <t>eficiencia</t>
    </r>
    <r>
      <rPr>
        <sz val="16"/>
        <rFont val="Arial"/>
        <family val="2"/>
      </rPr>
      <t xml:space="preserve"> consiste en conseguir esos mismos fines utilizando la menor cantidad de recursos posible. Así, mientras la </t>
    </r>
    <r>
      <rPr>
        <u/>
        <sz val="16"/>
        <rFont val="Arial"/>
        <family val="2"/>
      </rPr>
      <t>eficacia</t>
    </r>
    <r>
      <rPr>
        <sz val="16"/>
        <rFont val="Arial"/>
        <family val="2"/>
      </rPr>
      <t xml:space="preserve"> se centra en si el impacto fue conseguido, la </t>
    </r>
    <r>
      <rPr>
        <u/>
        <sz val="16"/>
        <rFont val="Arial"/>
        <family val="2"/>
      </rPr>
      <t>eficiencia</t>
    </r>
    <r>
      <rPr>
        <sz val="16"/>
        <rFont val="Arial"/>
        <family val="2"/>
      </rPr>
      <t xml:space="preserve"> analiza si el impacto generado justifica el coste de la acción, es decir, una acción eficiente utiliza el menor número de recursos posible, siendo, por tanto, menos costosa.</t>
    </r>
  </si>
  <si>
    <t xml:space="preserve">Gestionar las evaluaciones de desempeño de tus colaboradores. 
</t>
  </si>
  <si>
    <t xml:space="preserve">Visto bueno del jefe inmediato </t>
  </si>
  <si>
    <t>NATALIA SANCHEZ VILLADA</t>
  </si>
  <si>
    <r>
      <rPr>
        <u/>
        <sz val="16"/>
        <rFont val="Arial"/>
        <family val="2"/>
      </rPr>
      <t xml:space="preserve">Jefe Oficina Departamento de Personal </t>
    </r>
    <r>
      <rPr>
        <sz val="16"/>
        <rFont val="Arial"/>
        <family val="2"/>
      </rPr>
      <t xml:space="preserve">
Cargo: </t>
    </r>
  </si>
  <si>
    <t>Fecha de aprobación del Jefe inmediato: ____/_____/________</t>
  </si>
  <si>
    <t>ARTÍCULO 2.2.4.6.12. Documentación del DURST 1072 de 2015, núm. 5. El plan de trabajo anual en seguridad y salud en el trabajo - SST de la empresa, firmado por el empleador y el responsable del Sistema de Gestión de la Seguridad y Salud en el Trabajo SG-SST; 
ARTÍCULO 2.2.4.6.17. Planificación del sistema de gestión de la seguridad y salud en el trabajo SG-SST. PARÁGRAFO 2. El plan de trabajo anual debe ser firmado por el empleador y contener los objetivos, metas, actividades, responsables, cronograma y recursos del Sistema de Gestión de la Seguridad y Salud en el Trabajo SG-SST.</t>
  </si>
  <si>
    <t xml:space="preserve">Firma del  Coordinador de SG-SST </t>
  </si>
  <si>
    <t xml:space="preserve">NORA LUCÍA RESTREPO ARANGO </t>
  </si>
  <si>
    <r>
      <rPr>
        <u/>
        <sz val="16"/>
        <rFont val="Arial"/>
        <family val="2"/>
      </rPr>
      <t>Profesional Universitaria Salud Ocupacional</t>
    </r>
    <r>
      <rPr>
        <sz val="16"/>
        <rFont val="Arial"/>
        <family val="2"/>
      </rPr>
      <t xml:space="preserve"> 
Cargo: </t>
    </r>
  </si>
  <si>
    <t>Fecha del encargado del SG-SST: ____/_____/________</t>
  </si>
  <si>
    <t xml:space="preserve">Firma del empleador </t>
  </si>
  <si>
    <t>ALEJANDRO VILLA GOMEZ</t>
  </si>
  <si>
    <r>
      <rPr>
        <u/>
        <sz val="16"/>
        <rFont val="Arial"/>
        <family val="2"/>
      </rPr>
      <t>RECTOR</t>
    </r>
    <r>
      <rPr>
        <sz val="16"/>
        <rFont val="Arial"/>
        <family val="2"/>
      </rPr>
      <t xml:space="preserve">
Cargo: </t>
    </r>
  </si>
  <si>
    <t>Fecha de aprobación del empleador: ____/_____/________</t>
  </si>
  <si>
    <t xml:space="preserve">ANÁLISIS DEL CUMPLIMIENTO DEL PLAN DE TRABAJO DEL SG-SST  
PRIMER TRIMESTRE  2023 </t>
  </si>
  <si>
    <t>CONVENCIONES</t>
  </si>
  <si>
    <t xml:space="preserve">ACTIVIDADES </t>
  </si>
  <si>
    <t xml:space="preserve">PORCENTAJE DE CUMPLIMIENTO </t>
  </si>
  <si>
    <t xml:space="preserve">INTERPRETACIÓN </t>
  </si>
  <si>
    <t>EJECUTADAS</t>
  </si>
  <si>
    <t xml:space="preserve">para el año 2023 se han programado 63 actividades, de las cuales se ha ejecutado 5 actividades, correspondiente al 7,9% de las mismas. </t>
  </si>
  <si>
    <t>para el año 2023 se han programado  63 actividades, de las cuales están pendientes o parcialmente ejecutadas  20 que corresponden al 7,9 % de lo planeado.</t>
  </si>
  <si>
    <t>para el año 2023 se han programado 63 actividades, de las cuales  hay 16 actividades sin ejecutar lo  que corresponde al 25,4 % de lo planeado.</t>
  </si>
  <si>
    <t xml:space="preserve">PERMANENTES </t>
  </si>
  <si>
    <t>para el año 2023se han programado 63 actividades, de las cuales son permanentes 22 que corresponden al 8,7 % de lo planeado.</t>
  </si>
  <si>
    <t xml:space="preserve">TOTAL DE ACTIVIDADES </t>
  </si>
  <si>
    <t xml:space="preserve">indicador de cumplimiento </t>
  </si>
  <si>
    <r>
      <rPr>
        <u/>
        <sz val="12"/>
        <rFont val="Arial"/>
        <family val="2"/>
      </rPr>
      <t xml:space="preserve">  N° de actividades ejecutadas + N° actividades permanentes</t>
    </r>
    <r>
      <rPr>
        <sz val="12"/>
        <rFont val="Arial"/>
        <family val="2"/>
      </rPr>
      <t xml:space="preserve"> X 100
N° de actividades Programadas</t>
    </r>
  </si>
  <si>
    <t>ANÁLISIS DEL CUMPLIMIENTO DEL PLAN DE TRABAJO DEL SG-SST  
SEGUNDO TRIMESTRE  2023</t>
  </si>
  <si>
    <t xml:space="preserve">para el año 2023 se han programado 63 actividades, de las cuales se ha ejecutado X actividades, correspondiente al 14,3% de las mismas. </t>
  </si>
  <si>
    <t>para el año 2023 se han programado   63 actividades, de las cuales están pendientes o parcialmente ejecutadas  26 que corresponden al 20,6 % de lo planeado.</t>
  </si>
  <si>
    <t>para el año 2023 se han programado 63 actividades, de las cuales hay 6 actividades sin ejecutar lo  que corresponde al 9,5 % de lo planeado.</t>
  </si>
  <si>
    <t>para el año 2023 se han programado 63 actividades, de las cuales son permanentes X que corresponden al 17,5 % de lo planeado.</t>
  </si>
  <si>
    <t>ANÁLISIS DEL CUMPLIMIENTO DEL PLAN DE TRABAJO DEL SG-SST  
TERCER TRIMESTRE  2023</t>
  </si>
  <si>
    <t xml:space="preserve">para el año 2023 se han programado 63 actividades, de las cuales se ha ejecutado X actividades, correspondiente al XX% de las mismas. </t>
  </si>
  <si>
    <t>para el año 2023 se han programado 63 actividades, de las cuales están pendientes o parcialmente ejecutadas  X que corresponden al XX% de lo planeado.</t>
  </si>
  <si>
    <t>para el año 2023 se han programado 63 actividades, de las cuales no hay actividades sin ejecutar lo  que corresponde al XX % de lo planeado.</t>
  </si>
  <si>
    <t>para el año 2023 se han programado 63 actividades, de las cuales son permanentes X que corresponden al XX % de lo planeado.</t>
  </si>
  <si>
    <t>ANÁLISIS DEL CUMPLIMIENTO DEL PLAN DE TRABAJO DEL SG-SST 
CUARTO TRIMESTRE  2023</t>
  </si>
  <si>
    <t xml:space="preserve">para el año 2023 se han programado 63 actividades, de las cuales se ha ejecutado XX actividades, correspondiente al XX% de las mismas. </t>
  </si>
  <si>
    <t>PENDIENTES</t>
  </si>
  <si>
    <t>para el año 2023 se han programado 63 actividades, de las cuales están pendientes o parcialmente ejecutadas  X que corresponden al XX % de lo planeado.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</si>
</sst>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name val="Arial"/>
      <family val="2"/>
    </font>
    <font>
      <b/>
      <sz val="22"/>
      <name val="Arial"/>
      <family val="2"/>
    </font>
    <font>
      <sz val="10"/>
      <name val="Arial"/>
      <family val="2"/>
    </font>
    <font>
      <b/>
      <sz val="12"/>
      <name val="Arial"/>
      <family val="2"/>
    </font>
    <font>
      <sz val="16"/>
      <name val="Arial"/>
      <family val="2"/>
    </font>
    <font>
      <b/>
      <sz val="16"/>
      <name val="Arial"/>
      <family val="2"/>
    </font>
    <font>
      <b/>
      <sz val="14"/>
      <name val="Arial"/>
      <family val="2"/>
    </font>
    <font>
      <u/>
      <sz val="16"/>
      <name val="Arial"/>
      <family val="2"/>
    </font>
    <font>
      <u/>
      <sz val="12"/>
      <name val="Arial"/>
      <family val="2"/>
    </font>
    <font>
      <sz val="9"/>
      <color indexed="81"/>
      <name val="Tahoma"/>
      <family val="2"/>
    </font>
    <font>
      <sz val="14"/>
      <color indexed="81"/>
      <name val="Tahoma"/>
      <family val="2"/>
    </font>
    <font>
      <sz val="12"/>
      <color indexed="81"/>
      <name val="Tahoma"/>
      <family val="2"/>
    </font>
    <font>
      <sz val="14"/>
      <color indexed="81"/>
      <name val="Arial"/>
      <family val="2"/>
    </font>
    <font>
      <b/>
      <sz val="9"/>
      <color indexed="81"/>
      <name val="Tahoma"/>
      <family val="2"/>
    </font>
    <font>
      <b/>
      <sz val="14"/>
      <color indexed="81"/>
      <name val="Tahoma"/>
      <family val="2"/>
    </font>
    <font>
      <sz val="12"/>
      <color indexed="81"/>
      <name val="Arial"/>
      <family val="2"/>
    </font>
  </fonts>
  <fills count="12">
    <fill>
      <patternFill patternType="none"/>
    </fill>
    <fill>
      <patternFill patternType="gray125"/>
    </fill>
    <fill>
      <patternFill patternType="solid">
        <fgColor theme="7" tint="0.59999389629810485"/>
        <bgColor indexed="64"/>
      </patternFill>
    </fill>
    <fill>
      <patternFill patternType="solid">
        <fgColor rgb="FF0070C0"/>
        <bgColor indexed="64"/>
      </patternFill>
    </fill>
    <fill>
      <patternFill patternType="solid">
        <fgColor theme="0"/>
        <bgColor indexed="64"/>
      </patternFill>
    </fill>
    <fill>
      <patternFill patternType="solid">
        <fgColor theme="1"/>
        <bgColor indexed="64"/>
      </patternFill>
    </fill>
    <fill>
      <patternFill patternType="solid">
        <fgColor theme="4" tint="0.39997558519241921"/>
        <bgColor indexed="64"/>
      </patternFill>
    </fill>
    <fill>
      <patternFill patternType="solid">
        <fgColor theme="2" tint="-0.249977111117893"/>
        <bgColor indexed="64"/>
      </patternFill>
    </fill>
    <fill>
      <patternFill patternType="solid">
        <fgColor theme="9"/>
        <bgColor indexed="64"/>
      </patternFill>
    </fill>
    <fill>
      <patternFill patternType="solid">
        <fgColor rgb="FFFFFF00"/>
        <bgColor indexed="64"/>
      </patternFill>
    </fill>
    <fill>
      <patternFill patternType="solid">
        <fgColor rgb="FFFF0000"/>
        <bgColor indexed="64"/>
      </patternFill>
    </fill>
    <fill>
      <patternFill patternType="solid">
        <fgColor theme="8" tint="0.79998168889431442"/>
        <bgColor indexed="64"/>
      </patternFill>
    </fill>
  </fills>
  <borders count="34">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s>
  <cellStyleXfs count="2">
    <xf numFmtId="0" fontId="0" fillId="0" borderId="0"/>
    <xf numFmtId="0" fontId="3" fillId="0" borderId="0"/>
  </cellStyleXfs>
  <cellXfs count="139">
    <xf numFmtId="0" fontId="0" fillId="0" borderId="0" xfId="0"/>
    <xf numFmtId="0" fontId="1" fillId="0" borderId="0" xfId="0" applyFont="1" applyAlignment="1">
      <alignment horizontal="left" vertical="center"/>
    </xf>
    <xf numFmtId="0" fontId="1" fillId="0" borderId="1" xfId="0" applyFont="1" applyBorder="1" applyAlignment="1">
      <alignment horizontal="left" vertical="center"/>
    </xf>
    <xf numFmtId="0" fontId="2" fillId="0" borderId="2" xfId="0" applyFont="1" applyBorder="1" applyAlignment="1">
      <alignment horizontal="center" vertical="center" wrapText="1"/>
    </xf>
    <xf numFmtId="0" fontId="4" fillId="0" borderId="2" xfId="1" applyFont="1" applyBorder="1" applyAlignment="1">
      <alignment horizontal="left" vertical="center" wrapText="1"/>
    </xf>
    <xf numFmtId="0" fontId="1" fillId="0" borderId="2" xfId="0" applyFont="1" applyBorder="1" applyAlignment="1">
      <alignment horizontal="left" vertical="center"/>
    </xf>
    <xf numFmtId="0" fontId="1" fillId="0" borderId="0" xfId="0" applyFont="1" applyAlignment="1">
      <alignment horizontal="left" vertical="center"/>
    </xf>
    <xf numFmtId="0" fontId="1" fillId="0" borderId="2" xfId="1" applyFont="1" applyBorder="1" applyAlignment="1">
      <alignment horizontal="left"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4" fillId="0" borderId="6" xfId="1" applyFont="1" applyBorder="1" applyAlignment="1">
      <alignment horizontal="left" vertical="center" wrapText="1"/>
    </xf>
    <xf numFmtId="14" fontId="1" fillId="0" borderId="6" xfId="1" applyNumberFormat="1" applyFont="1" applyBorder="1" applyAlignment="1">
      <alignment horizontal="left" vertical="center"/>
    </xf>
    <xf numFmtId="0" fontId="4" fillId="2" borderId="7" xfId="0" applyFont="1" applyFill="1" applyBorder="1" applyAlignment="1">
      <alignment horizontal="left" vertical="center"/>
    </xf>
    <xf numFmtId="0" fontId="4" fillId="2" borderId="8" xfId="0" applyFont="1" applyFill="1" applyBorder="1" applyAlignment="1">
      <alignment horizontal="center" vertical="center"/>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4" fillId="3" borderId="8"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1" fillId="3" borderId="15" xfId="0" applyFont="1" applyFill="1" applyBorder="1" applyAlignment="1">
      <alignment horizontal="center" vertical="center" wrapText="1"/>
    </xf>
    <xf numFmtId="0" fontId="1" fillId="3" borderId="16" xfId="0" applyFont="1" applyFill="1" applyBorder="1" applyAlignment="1">
      <alignment horizontal="center" vertical="center" wrapText="1"/>
    </xf>
    <xf numFmtId="0" fontId="1" fillId="3" borderId="17"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4" fillId="2" borderId="19" xfId="0" applyFont="1" applyFill="1" applyBorder="1" applyAlignment="1">
      <alignment horizontal="left" vertical="center"/>
    </xf>
    <xf numFmtId="0" fontId="4" fillId="2" borderId="20"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22" xfId="0" applyFont="1" applyFill="1" applyBorder="1" applyAlignment="1">
      <alignment horizontal="center" vertical="center"/>
    </xf>
    <xf numFmtId="0" fontId="4" fillId="3" borderId="20"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4" borderId="9" xfId="0" applyFont="1" applyFill="1" applyBorder="1" applyAlignment="1">
      <alignment horizontal="center" vertical="center"/>
    </xf>
    <xf numFmtId="0" fontId="4" fillId="3" borderId="21" xfId="0" applyFont="1" applyFill="1" applyBorder="1" applyAlignment="1">
      <alignment horizontal="center" vertical="center" wrapText="1"/>
    </xf>
    <xf numFmtId="0" fontId="1" fillId="3" borderId="23" xfId="0" applyFont="1" applyFill="1" applyBorder="1" applyAlignment="1">
      <alignment horizontal="center" vertical="center" wrapText="1"/>
    </xf>
    <xf numFmtId="0" fontId="1" fillId="3" borderId="24" xfId="0" applyFont="1" applyFill="1" applyBorder="1" applyAlignment="1">
      <alignment horizontal="center" vertical="center" wrapText="1"/>
    </xf>
    <xf numFmtId="0" fontId="1" fillId="3" borderId="25" xfId="0" applyFont="1" applyFill="1" applyBorder="1" applyAlignment="1">
      <alignment horizontal="center" vertical="center" wrapText="1"/>
    </xf>
    <xf numFmtId="0" fontId="4" fillId="3" borderId="26" xfId="0" applyFont="1" applyFill="1" applyBorder="1" applyAlignment="1">
      <alignment horizontal="center" vertical="center" wrapText="1"/>
    </xf>
    <xf numFmtId="0" fontId="4" fillId="2" borderId="27" xfId="0" applyFont="1" applyFill="1" applyBorder="1" applyAlignment="1">
      <alignment horizontal="left"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6"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28" xfId="0" applyFont="1" applyFill="1" applyBorder="1" applyAlignment="1">
      <alignment horizontal="center" vertical="center"/>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6" xfId="0" applyFont="1" applyFill="1" applyBorder="1" applyAlignment="1">
      <alignment horizontal="left" vertical="center" wrapText="1"/>
    </xf>
    <xf numFmtId="0" fontId="4" fillId="3" borderId="3" xfId="0" applyFont="1" applyFill="1" applyBorder="1" applyAlignment="1">
      <alignment horizontal="center" vertical="center" wrapText="1"/>
    </xf>
    <xf numFmtId="0" fontId="1" fillId="3" borderId="2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4" fillId="3" borderId="29" xfId="0" applyFont="1" applyFill="1" applyBorder="1" applyAlignment="1">
      <alignment horizontal="center" vertical="center" wrapText="1"/>
    </xf>
    <xf numFmtId="0" fontId="1" fillId="5" borderId="30" xfId="0" applyFont="1" applyFill="1" applyBorder="1" applyAlignment="1">
      <alignment horizontal="left" vertical="center"/>
    </xf>
    <xf numFmtId="0" fontId="4" fillId="5" borderId="31" xfId="0" applyFont="1" applyFill="1" applyBorder="1" applyAlignment="1">
      <alignment vertical="center" wrapText="1"/>
    </xf>
    <xf numFmtId="0" fontId="1" fillId="5" borderId="30" xfId="0" applyFont="1" applyFill="1" applyBorder="1" applyAlignment="1">
      <alignment horizontal="center" vertical="center" wrapText="1"/>
    </xf>
    <xf numFmtId="0" fontId="1" fillId="5" borderId="30" xfId="0" applyFont="1" applyFill="1" applyBorder="1" applyAlignment="1">
      <alignment horizontal="left" vertical="center" wrapText="1"/>
    </xf>
    <xf numFmtId="0" fontId="1" fillId="5" borderId="30" xfId="0" applyFont="1" applyFill="1" applyBorder="1" applyAlignment="1">
      <alignment horizontal="left" vertical="top" wrapText="1"/>
    </xf>
    <xf numFmtId="9" fontId="1" fillId="5" borderId="30" xfId="0" applyNumberFormat="1" applyFont="1" applyFill="1" applyBorder="1" applyAlignment="1">
      <alignment horizontal="center" vertical="center" wrapText="1"/>
    </xf>
    <xf numFmtId="14" fontId="1" fillId="5" borderId="30" xfId="0" applyNumberFormat="1" applyFont="1" applyFill="1" applyBorder="1" applyAlignment="1">
      <alignment horizontal="left" vertical="center" wrapText="1"/>
    </xf>
    <xf numFmtId="9" fontId="1" fillId="5" borderId="30" xfId="0" applyNumberFormat="1" applyFont="1" applyFill="1" applyBorder="1" applyAlignment="1">
      <alignment horizontal="left" vertical="center" wrapText="1"/>
    </xf>
    <xf numFmtId="0" fontId="1" fillId="0" borderId="2" xfId="0" applyFont="1" applyBorder="1" applyAlignment="1">
      <alignment horizontal="center" vertical="center"/>
    </xf>
    <xf numFmtId="0" fontId="4" fillId="6" borderId="2" xfId="0" applyFont="1" applyFill="1" applyBorder="1" applyAlignment="1">
      <alignment vertical="center" wrapText="1"/>
    </xf>
    <xf numFmtId="0" fontId="4" fillId="4" borderId="2" xfId="0" applyFont="1" applyFill="1" applyBorder="1" applyAlignment="1">
      <alignment horizontal="center" vertical="center" wrapText="1"/>
    </xf>
    <xf numFmtId="0" fontId="5" fillId="4" borderId="0" xfId="0" applyFont="1" applyFill="1" applyAlignment="1">
      <alignment horizontal="left" vertical="center" wrapText="1"/>
    </xf>
    <xf numFmtId="0" fontId="5" fillId="4" borderId="2" xfId="0" applyFont="1" applyFill="1" applyBorder="1" applyAlignment="1">
      <alignment horizontal="center" vertical="center" wrapText="1"/>
    </xf>
    <xf numFmtId="0" fontId="5" fillId="4" borderId="30" xfId="0" applyFont="1" applyFill="1" applyBorder="1" applyAlignment="1">
      <alignment horizontal="left" vertical="top" wrapText="1"/>
    </xf>
    <xf numFmtId="9" fontId="5" fillId="4" borderId="30" xfId="0" applyNumberFormat="1" applyFont="1" applyFill="1" applyBorder="1" applyAlignment="1">
      <alignment horizontal="center" vertical="center" wrapText="1"/>
    </xf>
    <xf numFmtId="14" fontId="5" fillId="4" borderId="2" xfId="0" applyNumberFormat="1" applyFont="1" applyFill="1" applyBorder="1" applyAlignment="1">
      <alignment horizontal="left" vertical="center" wrapText="1"/>
    </xf>
    <xf numFmtId="0" fontId="5" fillId="4" borderId="2" xfId="0" applyFont="1" applyFill="1" applyBorder="1" applyAlignment="1">
      <alignment horizontal="left" vertical="center" wrapText="1"/>
    </xf>
    <xf numFmtId="0" fontId="5" fillId="4" borderId="6" xfId="0" applyFont="1" applyFill="1" applyBorder="1" applyAlignment="1" applyProtection="1">
      <alignment vertical="center" wrapText="1"/>
      <protection locked="0"/>
    </xf>
    <xf numFmtId="0" fontId="5" fillId="4" borderId="30" xfId="0" applyFont="1" applyFill="1" applyBorder="1" applyAlignment="1">
      <alignment horizontal="center" vertical="center" wrapText="1"/>
    </xf>
    <xf numFmtId="0" fontId="5" fillId="4" borderId="2" xfId="0" applyFont="1" applyFill="1" applyBorder="1" applyAlignment="1" applyProtection="1">
      <alignment horizontal="left" vertical="top" wrapText="1"/>
      <protection locked="0"/>
    </xf>
    <xf numFmtId="0" fontId="1" fillId="0" borderId="2" xfId="0" applyFont="1" applyBorder="1" applyAlignment="1">
      <alignment horizontal="center" vertical="center"/>
    </xf>
    <xf numFmtId="0" fontId="5" fillId="4" borderId="30" xfId="0" applyFont="1" applyFill="1" applyBorder="1" applyAlignment="1" applyProtection="1">
      <alignment horizontal="left" vertical="top" wrapText="1"/>
      <protection locked="0"/>
    </xf>
    <xf numFmtId="0" fontId="5" fillId="4" borderId="30" xfId="0" applyFont="1" applyFill="1" applyBorder="1" applyAlignment="1">
      <alignment horizontal="left" vertical="center" wrapText="1"/>
    </xf>
    <xf numFmtId="0" fontId="5" fillId="4" borderId="2" xfId="0" applyFont="1" applyFill="1" applyBorder="1" applyAlignment="1">
      <alignment horizontal="left" vertical="top" wrapText="1"/>
    </xf>
    <xf numFmtId="0" fontId="5" fillId="4" borderId="6" xfId="0" applyFont="1" applyFill="1" applyBorder="1" applyAlignment="1">
      <alignment vertical="top" wrapText="1"/>
    </xf>
    <xf numFmtId="9" fontId="5" fillId="4" borderId="2" xfId="0" applyNumberFormat="1" applyFont="1" applyFill="1" applyBorder="1" applyAlignment="1">
      <alignment horizontal="center" vertical="center" wrapText="1"/>
    </xf>
    <xf numFmtId="0" fontId="5" fillId="4" borderId="2" xfId="0" applyFont="1" applyFill="1" applyBorder="1" applyAlignment="1" applyProtection="1">
      <alignment vertical="center" wrapText="1"/>
      <protection locked="0"/>
    </xf>
    <xf numFmtId="0" fontId="5" fillId="4" borderId="6" xfId="0" applyFont="1" applyFill="1" applyBorder="1" applyAlignment="1" applyProtection="1">
      <alignment horizontal="center" vertical="center" wrapText="1"/>
      <protection locked="0"/>
    </xf>
    <xf numFmtId="0" fontId="5" fillId="4" borderId="30" xfId="0" applyFont="1" applyFill="1" applyBorder="1" applyAlignment="1" applyProtection="1">
      <alignment horizontal="center" vertical="center" wrapText="1"/>
      <protection locked="0"/>
    </xf>
    <xf numFmtId="0" fontId="5" fillId="4" borderId="6"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5" fillId="4" borderId="31" xfId="0" applyFont="1" applyFill="1" applyBorder="1" applyAlignment="1">
      <alignment horizontal="left" vertical="top" wrapText="1"/>
    </xf>
    <xf numFmtId="14" fontId="5" fillId="4" borderId="30" xfId="0" applyNumberFormat="1" applyFont="1" applyFill="1" applyBorder="1" applyAlignment="1">
      <alignment horizontal="left" vertical="center" wrapText="1"/>
    </xf>
    <xf numFmtId="0" fontId="5" fillId="4" borderId="2" xfId="0" applyFont="1" applyFill="1" applyBorder="1" applyAlignment="1">
      <alignment horizontal="center" vertical="center"/>
    </xf>
    <xf numFmtId="9" fontId="5" fillId="4" borderId="20" xfId="0" applyNumberFormat="1" applyFont="1" applyFill="1" applyBorder="1" applyAlignment="1">
      <alignment horizontal="center" vertical="center" wrapText="1"/>
    </xf>
    <xf numFmtId="0" fontId="5" fillId="4" borderId="30" xfId="0" applyFont="1" applyFill="1" applyBorder="1" applyAlignment="1">
      <alignment horizontal="center" vertical="center"/>
    </xf>
    <xf numFmtId="0" fontId="5" fillId="4" borderId="6" xfId="0" applyFont="1" applyFill="1" applyBorder="1" applyAlignment="1">
      <alignment horizontal="left" vertical="top" wrapText="1"/>
    </xf>
    <xf numFmtId="0" fontId="5" fillId="4" borderId="2" xfId="0" applyFont="1" applyFill="1" applyBorder="1" applyAlignment="1">
      <alignment horizontal="left" vertical="center"/>
    </xf>
    <xf numFmtId="0" fontId="5" fillId="4" borderId="30" xfId="0" applyFont="1" applyFill="1" applyBorder="1" applyAlignment="1">
      <alignment horizontal="left" vertical="top" wrapText="1"/>
    </xf>
    <xf numFmtId="0" fontId="7" fillId="6" borderId="2" xfId="0" applyFont="1" applyFill="1" applyBorder="1" applyAlignment="1">
      <alignment vertical="center" wrapText="1"/>
    </xf>
    <xf numFmtId="0" fontId="5" fillId="4" borderId="31" xfId="0" applyFont="1" applyFill="1" applyBorder="1" applyAlignment="1" applyProtection="1">
      <alignment horizontal="left" vertical="top" wrapText="1"/>
      <protection locked="0"/>
    </xf>
    <xf numFmtId="0" fontId="5" fillId="4" borderId="2" xfId="0" applyFont="1" applyFill="1" applyBorder="1" applyAlignment="1">
      <alignment horizontal="center" vertical="center" wrapText="1"/>
    </xf>
    <xf numFmtId="0" fontId="5" fillId="4" borderId="6" xfId="0" applyFont="1" applyFill="1" applyBorder="1" applyAlignment="1">
      <alignment horizontal="left" vertical="top" wrapText="1"/>
    </xf>
    <xf numFmtId="0" fontId="5" fillId="4" borderId="2" xfId="0" applyFont="1" applyFill="1" applyBorder="1" applyAlignment="1">
      <alignment horizontal="left" vertical="top" wrapText="1"/>
    </xf>
    <xf numFmtId="0" fontId="5" fillId="4" borderId="31" xfId="0" applyFont="1" applyFill="1" applyBorder="1" applyAlignment="1">
      <alignment horizontal="center" vertical="center" wrapText="1"/>
    </xf>
    <xf numFmtId="0" fontId="5" fillId="4" borderId="25" xfId="0" applyFont="1" applyFill="1" applyBorder="1" applyAlignment="1">
      <alignment horizontal="left" vertical="top" wrapText="1"/>
    </xf>
    <xf numFmtId="0" fontId="5" fillId="4" borderId="21" xfId="0" applyFont="1" applyFill="1" applyBorder="1" applyAlignment="1">
      <alignment horizontal="left" vertical="top" wrapText="1"/>
    </xf>
    <xf numFmtId="0" fontId="4" fillId="6" borderId="6" xfId="0" applyFont="1" applyFill="1" applyBorder="1" applyAlignment="1">
      <alignment vertical="center" wrapText="1"/>
    </xf>
    <xf numFmtId="0" fontId="4" fillId="6" borderId="30" xfId="0" applyFont="1" applyFill="1" applyBorder="1" applyAlignment="1">
      <alignment vertical="center" wrapText="1"/>
    </xf>
    <xf numFmtId="0" fontId="1" fillId="4" borderId="2" xfId="0" applyFont="1" applyFill="1" applyBorder="1" applyAlignment="1">
      <alignment horizontal="left" vertical="center"/>
    </xf>
    <xf numFmtId="0" fontId="1" fillId="0" borderId="2" xfId="0" applyFont="1" applyBorder="1" applyAlignment="1">
      <alignment horizontal="left" vertical="center" wrapText="1"/>
    </xf>
    <xf numFmtId="0" fontId="6" fillId="0" borderId="2" xfId="0" applyFont="1" applyBorder="1" applyAlignment="1">
      <alignment horizontal="left" vertical="center"/>
    </xf>
    <xf numFmtId="0" fontId="5" fillId="0" borderId="2" xfId="0" applyFont="1" applyBorder="1" applyAlignment="1">
      <alignment horizontal="left" vertical="top" wrapText="1"/>
    </xf>
    <xf numFmtId="0" fontId="5" fillId="0" borderId="2" xfId="1" applyFont="1" applyBorder="1" applyAlignment="1">
      <alignment horizontal="left" vertical="center"/>
    </xf>
    <xf numFmtId="0" fontId="5" fillId="0" borderId="3" xfId="1" applyFont="1" applyBorder="1" applyAlignment="1">
      <alignment horizontal="left" vertical="center" wrapText="1"/>
    </xf>
    <xf numFmtId="0" fontId="5" fillId="0" borderId="4" xfId="1" applyFont="1" applyBorder="1" applyAlignment="1">
      <alignment horizontal="left" vertical="center" wrapText="1"/>
    </xf>
    <xf numFmtId="0" fontId="5" fillId="0" borderId="5" xfId="1" applyFont="1" applyBorder="1" applyAlignment="1">
      <alignment horizontal="left" vertical="center" wrapText="1"/>
    </xf>
    <xf numFmtId="0" fontId="1" fillId="0" borderId="2" xfId="0" applyFont="1" applyBorder="1" applyAlignment="1">
      <alignment horizontal="left" vertical="center"/>
    </xf>
    <xf numFmtId="0" fontId="5" fillId="0" borderId="32" xfId="1" applyFont="1" applyBorder="1" applyAlignment="1">
      <alignment horizontal="left" vertical="center" wrapText="1"/>
    </xf>
    <xf numFmtId="0" fontId="5" fillId="0" borderId="0" xfId="1" applyFont="1" applyAlignment="1">
      <alignment horizontal="left" vertical="center" wrapText="1"/>
    </xf>
    <xf numFmtId="0" fontId="5" fillId="0" borderId="1" xfId="1" applyFont="1" applyBorder="1" applyAlignment="1">
      <alignment horizontal="left" vertical="center" wrapText="1"/>
    </xf>
    <xf numFmtId="0" fontId="5" fillId="0" borderId="25" xfId="1" applyFont="1" applyBorder="1" applyAlignment="1">
      <alignment horizontal="left" vertical="center" wrapText="1"/>
    </xf>
    <xf numFmtId="0" fontId="5" fillId="0" borderId="33" xfId="1" applyFont="1" applyBorder="1" applyAlignment="1">
      <alignment horizontal="left" vertical="center" wrapText="1"/>
    </xf>
    <xf numFmtId="0" fontId="5" fillId="0" borderId="24" xfId="1" applyFont="1" applyBorder="1" applyAlignment="1">
      <alignment horizontal="left" vertical="center" wrapText="1"/>
    </xf>
    <xf numFmtId="0" fontId="1" fillId="0" borderId="0" xfId="0" applyFont="1" applyAlignment="1">
      <alignment vertical="center"/>
    </xf>
    <xf numFmtId="0" fontId="1" fillId="0" borderId="0" xfId="0" applyFont="1" applyAlignment="1">
      <alignment horizontal="left" vertical="top"/>
    </xf>
    <xf numFmtId="0" fontId="9" fillId="0" borderId="0" xfId="0" applyFont="1" applyAlignment="1">
      <alignment horizontal="left" vertical="top" wrapText="1"/>
    </xf>
    <xf numFmtId="0" fontId="1" fillId="0" borderId="0" xfId="0" applyFont="1" applyAlignment="1">
      <alignment horizontal="center" vertical="center"/>
    </xf>
    <xf numFmtId="0" fontId="1" fillId="0" borderId="0" xfId="0" applyFont="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4" fillId="7" borderId="2" xfId="0" applyFont="1" applyFill="1" applyBorder="1" applyAlignment="1">
      <alignment horizontal="left" vertical="top" wrapText="1"/>
    </xf>
    <xf numFmtId="0" fontId="4" fillId="7" borderId="2" xfId="0" applyFont="1" applyFill="1" applyBorder="1" applyAlignment="1">
      <alignment horizontal="left" vertical="center" wrapText="1"/>
    </xf>
    <xf numFmtId="0" fontId="1" fillId="8" borderId="2" xfId="0" applyFont="1" applyFill="1" applyBorder="1" applyAlignment="1">
      <alignment horizontal="left" vertical="top" wrapText="1"/>
    </xf>
    <xf numFmtId="0" fontId="1" fillId="0" borderId="2" xfId="0" applyFont="1" applyBorder="1" applyAlignment="1">
      <alignment horizontal="left" vertical="top"/>
    </xf>
    <xf numFmtId="164" fontId="1" fillId="0" borderId="2" xfId="0" applyNumberFormat="1" applyFont="1" applyBorder="1" applyAlignment="1">
      <alignment horizontal="left" vertical="top" wrapText="1"/>
    </xf>
    <xf numFmtId="0" fontId="1" fillId="9" borderId="2" xfId="0" applyFont="1" applyFill="1" applyBorder="1" applyAlignment="1">
      <alignment horizontal="left" vertical="top" wrapText="1"/>
    </xf>
    <xf numFmtId="0" fontId="1" fillId="10" borderId="2" xfId="0" applyFont="1" applyFill="1" applyBorder="1" applyAlignment="1">
      <alignment horizontal="left" vertical="top" wrapText="1"/>
    </xf>
    <xf numFmtId="0" fontId="1" fillId="11" borderId="2" xfId="0" applyFont="1" applyFill="1" applyBorder="1" applyAlignment="1">
      <alignment horizontal="left" vertical="top" wrapText="1"/>
    </xf>
    <xf numFmtId="0" fontId="4" fillId="0" borderId="2" xfId="0" applyFont="1" applyBorder="1" applyAlignment="1">
      <alignment horizontal="left" vertical="top" wrapText="1"/>
    </xf>
    <xf numFmtId="0" fontId="4" fillId="0" borderId="2" xfId="0" applyFont="1" applyBorder="1" applyAlignment="1">
      <alignment horizontal="left" vertical="top"/>
    </xf>
    <xf numFmtId="0" fontId="1" fillId="0" borderId="2" xfId="0" applyFont="1" applyBorder="1" applyAlignment="1">
      <alignment horizontal="left" vertical="top" wrapText="1"/>
    </xf>
    <xf numFmtId="0" fontId="1" fillId="0" borderId="21" xfId="0" applyFont="1" applyBorder="1" applyAlignment="1">
      <alignment horizontal="left" vertical="top" wrapText="1"/>
    </xf>
    <xf numFmtId="0" fontId="1" fillId="0" borderId="20" xfId="0" applyFont="1" applyBorder="1" applyAlignment="1">
      <alignment horizontal="left" vertical="top" wrapText="1"/>
    </xf>
    <xf numFmtId="164" fontId="4" fillId="0" borderId="2" xfId="0" applyNumberFormat="1" applyFont="1" applyBorder="1" applyAlignment="1">
      <alignment horizontal="center" vertical="center" wrapText="1"/>
    </xf>
  </cellXfs>
  <cellStyles count="2">
    <cellStyle name="Normal" xfId="0" builtinId="0"/>
    <cellStyle name="Normal 5" xfId="1" xr:uid="{AC0BB0E8-EAAA-412F-86DD-21C82A511ABF}"/>
  </cellStyles>
  <dxfs count="4">
    <dxf>
      <fill>
        <patternFill>
          <bgColor rgb="FF92D050"/>
        </patternFill>
      </fill>
    </dxf>
    <dxf>
      <fill>
        <patternFill>
          <bgColor rgb="FFFFFF00"/>
        </patternFill>
      </fill>
    </dxf>
    <dxf>
      <fill>
        <patternFill>
          <bgColor rgb="FFFF0000"/>
        </patternFill>
      </fill>
    </dxf>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796018</xdr:colOff>
      <xdr:row>0</xdr:row>
      <xdr:rowOff>52161</xdr:rowOff>
    </xdr:from>
    <xdr:ext cx="1503589" cy="614589"/>
    <xdr:pic>
      <xdr:nvPicPr>
        <xdr:cNvPr id="2" name="Imagen 1" descr="http://geogebra.itm.edu.co/Images/LogoITM.jpg">
          <a:extLst>
            <a:ext uri="{FF2B5EF4-FFF2-40B4-BE49-F238E27FC236}">
              <a16:creationId xmlns:a16="http://schemas.microsoft.com/office/drawing/2014/main" id="{43DC48D9-9143-4046-911E-73930D177C1F}"/>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6018" y="52161"/>
          <a:ext cx="1503589" cy="614589"/>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0AC74-714E-4E18-9D8A-B883A35C710D}">
  <sheetPr>
    <pageSetUpPr fitToPage="1"/>
  </sheetPr>
  <dimension ref="A1:AI134"/>
  <sheetViews>
    <sheetView tabSelected="1" zoomScale="40" zoomScaleNormal="40" workbookViewId="0">
      <pane ySplit="6" topLeftCell="A13" activePane="bottomLeft" state="frozen"/>
      <selection pane="bottomLeft" activeCell="D96" sqref="D96"/>
    </sheetView>
  </sheetViews>
  <sheetFormatPr baseColWidth="10" defaultRowHeight="15" x14ac:dyDescent="0.25"/>
  <cols>
    <col min="1" max="1" width="16.42578125" style="6" customWidth="1"/>
    <col min="2" max="2" width="32.42578125" style="118" customWidth="1" collapsed="1"/>
    <col min="3" max="3" width="14.85546875" style="6" customWidth="1"/>
    <col min="4" max="4" width="28.7109375" style="6" customWidth="1" collapsed="1"/>
    <col min="5" max="5" width="16.85546875" style="6" customWidth="1" collapsed="1"/>
    <col min="6" max="6" width="29.140625" style="119" customWidth="1" collapsed="1"/>
    <col min="7" max="7" width="55" style="119" customWidth="1" collapsed="1"/>
    <col min="8" max="8" width="55.28515625" style="119" customWidth="1" collapsed="1"/>
    <col min="9" max="9" width="13.140625" style="121" customWidth="1" collapsed="1"/>
    <col min="10" max="10" width="15.42578125" style="122" bestFit="1" customWidth="1" collapsed="1"/>
    <col min="11" max="11" width="5.140625" style="6" bestFit="1" customWidth="1" collapsed="1"/>
    <col min="12" max="12" width="4.5703125" style="6" bestFit="1" customWidth="1" collapsed="1"/>
    <col min="13" max="13" width="5.85546875" style="6" bestFit="1" customWidth="1" collapsed="1"/>
    <col min="14" max="14" width="4.85546875" style="6" bestFit="1" customWidth="1" collapsed="1"/>
    <col min="15" max="15" width="5.85546875" style="6" bestFit="1" customWidth="1" collapsed="1"/>
    <col min="16" max="16" width="4.42578125" style="6" bestFit="1" customWidth="1" collapsed="1"/>
    <col min="17" max="17" width="3.85546875" style="6" bestFit="1" customWidth="1" collapsed="1"/>
    <col min="18" max="18" width="5.85546875" style="6" bestFit="1" customWidth="1" collapsed="1"/>
    <col min="19" max="19" width="5.42578125" style="6" bestFit="1" customWidth="1" collapsed="1"/>
    <col min="20" max="20" width="4.85546875" style="6" bestFit="1" customWidth="1" collapsed="1"/>
    <col min="21" max="21" width="5.28515625" style="6" bestFit="1" customWidth="1" collapsed="1"/>
    <col min="22" max="22" width="4.42578125" style="6" bestFit="1" customWidth="1" collapsed="1"/>
    <col min="23" max="23" width="20.5703125" style="6" hidden="1" customWidth="1" collapsed="1"/>
    <col min="24" max="24" width="28.5703125" style="6" hidden="1" customWidth="1" collapsed="1"/>
    <col min="25" max="25" width="14.7109375" style="6" customWidth="1" collapsed="1"/>
    <col min="26" max="26" width="9.28515625" style="6" customWidth="1"/>
    <col min="27" max="27" width="14.140625" style="6" customWidth="1" collapsed="1"/>
    <col min="28" max="28" width="8.7109375" style="6" customWidth="1"/>
    <col min="29" max="29" width="17.42578125" style="6" customWidth="1" collapsed="1"/>
    <col min="30" max="30" width="8.5703125" style="6" customWidth="1"/>
    <col min="31" max="31" width="14" style="6" customWidth="1" collapsed="1"/>
    <col min="32" max="32" width="10.28515625" style="6" customWidth="1"/>
    <col min="33" max="33" width="20.42578125" style="6" customWidth="1"/>
    <col min="34" max="34" width="35.5703125" style="6" customWidth="1" collapsed="1"/>
    <col min="35" max="35" width="22.85546875" style="6" customWidth="1" collapsed="1"/>
    <col min="36" max="16384" width="11.42578125" style="6"/>
  </cols>
  <sheetData>
    <row r="1" spans="1:35" ht="15.75" x14ac:dyDescent="0.25">
      <c r="A1" s="1"/>
      <c r="B1" s="2"/>
      <c r="C1" s="3" t="s">
        <v>0</v>
      </c>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4" t="s">
        <v>1</v>
      </c>
      <c r="AI1" s="5" t="s">
        <v>2</v>
      </c>
    </row>
    <row r="2" spans="1:35" ht="20.25" customHeight="1" x14ac:dyDescent="0.25">
      <c r="A2" s="1"/>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t="s">
        <v>3</v>
      </c>
      <c r="AI2" s="7" t="s">
        <v>4</v>
      </c>
    </row>
    <row r="3" spans="1:35" ht="19.5" customHeight="1" thickBot="1" x14ac:dyDescent="0.3">
      <c r="A3" s="1"/>
      <c r="B3" s="2"/>
      <c r="C3" s="8"/>
      <c r="D3" s="9"/>
      <c r="E3" s="9"/>
      <c r="F3" s="9"/>
      <c r="G3" s="9"/>
      <c r="H3" s="9"/>
      <c r="I3" s="9"/>
      <c r="J3" s="9"/>
      <c r="K3" s="9"/>
      <c r="L3" s="9"/>
      <c r="M3" s="9"/>
      <c r="N3" s="9"/>
      <c r="O3" s="9"/>
      <c r="P3" s="9"/>
      <c r="Q3" s="9"/>
      <c r="R3" s="9"/>
      <c r="S3" s="9"/>
      <c r="T3" s="9"/>
      <c r="U3" s="9"/>
      <c r="V3" s="9"/>
      <c r="W3" s="9"/>
      <c r="X3" s="9"/>
      <c r="Y3" s="9"/>
      <c r="Z3" s="9"/>
      <c r="AA3" s="9"/>
      <c r="AB3" s="9"/>
      <c r="AC3" s="9"/>
      <c r="AD3" s="9"/>
      <c r="AE3" s="9"/>
      <c r="AF3" s="9"/>
      <c r="AG3" s="10"/>
      <c r="AH3" s="11" t="s">
        <v>5</v>
      </c>
      <c r="AI3" s="12" t="s">
        <v>6</v>
      </c>
    </row>
    <row r="4" spans="1:35" ht="37.5" customHeight="1" thickBot="1" x14ac:dyDescent="0.3">
      <c r="A4" s="13" t="s">
        <v>7</v>
      </c>
      <c r="B4" s="14" t="s">
        <v>8</v>
      </c>
      <c r="C4" s="15" t="s">
        <v>9</v>
      </c>
      <c r="D4" s="15" t="s">
        <v>10</v>
      </c>
      <c r="E4" s="15" t="s">
        <v>11</v>
      </c>
      <c r="F4" s="16" t="s">
        <v>12</v>
      </c>
      <c r="G4" s="17" t="s">
        <v>13</v>
      </c>
      <c r="H4" s="18" t="s">
        <v>14</v>
      </c>
      <c r="I4" s="19" t="s">
        <v>15</v>
      </c>
      <c r="J4" s="20" t="s">
        <v>16</v>
      </c>
      <c r="K4" s="21"/>
      <c r="L4" s="21"/>
      <c r="M4" s="21"/>
      <c r="N4" s="21"/>
      <c r="O4" s="21"/>
      <c r="P4" s="21"/>
      <c r="Q4" s="21"/>
      <c r="R4" s="21"/>
      <c r="S4" s="21"/>
      <c r="T4" s="21"/>
      <c r="U4" s="21"/>
      <c r="V4" s="22"/>
      <c r="W4" s="18" t="s">
        <v>17</v>
      </c>
      <c r="X4" s="19" t="s">
        <v>18</v>
      </c>
      <c r="Y4" s="23" t="s">
        <v>19</v>
      </c>
      <c r="Z4" s="24"/>
      <c r="AA4" s="25" t="s">
        <v>20</v>
      </c>
      <c r="AB4" s="24"/>
      <c r="AC4" s="25" t="s">
        <v>21</v>
      </c>
      <c r="AD4" s="24"/>
      <c r="AE4" s="25" t="s">
        <v>22</v>
      </c>
      <c r="AF4" s="24"/>
      <c r="AG4" s="26" t="s">
        <v>23</v>
      </c>
      <c r="AH4" s="18" t="s">
        <v>24</v>
      </c>
      <c r="AI4" s="26" t="s">
        <v>25</v>
      </c>
    </row>
    <row r="5" spans="1:35" ht="18.75" customHeight="1" x14ac:dyDescent="0.25">
      <c r="A5" s="27"/>
      <c r="B5" s="28"/>
      <c r="C5" s="29"/>
      <c r="D5" s="30"/>
      <c r="E5" s="29"/>
      <c r="F5" s="31"/>
      <c r="G5" s="32"/>
      <c r="H5" s="33"/>
      <c r="I5" s="34"/>
      <c r="J5" s="35" t="s">
        <v>26</v>
      </c>
      <c r="K5" s="35"/>
      <c r="L5" s="35"/>
      <c r="M5" s="35"/>
      <c r="N5" s="35"/>
      <c r="O5" s="35"/>
      <c r="P5" s="35"/>
      <c r="Q5" s="35"/>
      <c r="R5" s="35"/>
      <c r="S5" s="35"/>
      <c r="T5" s="35"/>
      <c r="U5" s="35"/>
      <c r="V5" s="35"/>
      <c r="W5" s="34"/>
      <c r="X5" s="36"/>
      <c r="Y5" s="37"/>
      <c r="Z5" s="38"/>
      <c r="AA5" s="39"/>
      <c r="AB5" s="38"/>
      <c r="AC5" s="39"/>
      <c r="AD5" s="38"/>
      <c r="AE5" s="39"/>
      <c r="AF5" s="38"/>
      <c r="AG5" s="40"/>
      <c r="AH5" s="33"/>
      <c r="AI5" s="40"/>
    </row>
    <row r="6" spans="1:35" ht="27.75" customHeight="1" x14ac:dyDescent="0.25">
      <c r="A6" s="41"/>
      <c r="B6" s="42"/>
      <c r="C6" s="43"/>
      <c r="D6" s="44"/>
      <c r="E6" s="43"/>
      <c r="F6" s="45"/>
      <c r="G6" s="46"/>
      <c r="H6" s="47"/>
      <c r="I6" s="48"/>
      <c r="J6" s="49" t="s">
        <v>27</v>
      </c>
      <c r="K6" s="49" t="s">
        <v>28</v>
      </c>
      <c r="L6" s="49" t="s">
        <v>29</v>
      </c>
      <c r="M6" s="49" t="s">
        <v>30</v>
      </c>
      <c r="N6" s="49" t="s">
        <v>31</v>
      </c>
      <c r="O6" s="49" t="s">
        <v>32</v>
      </c>
      <c r="P6" s="49" t="s">
        <v>33</v>
      </c>
      <c r="Q6" s="49" t="s">
        <v>34</v>
      </c>
      <c r="R6" s="49" t="s">
        <v>35</v>
      </c>
      <c r="S6" s="49" t="s">
        <v>36</v>
      </c>
      <c r="T6" s="49" t="s">
        <v>37</v>
      </c>
      <c r="U6" s="49" t="s">
        <v>38</v>
      </c>
      <c r="V6" s="49" t="s">
        <v>39</v>
      </c>
      <c r="W6" s="48"/>
      <c r="X6" s="50"/>
      <c r="Y6" s="51" t="s">
        <v>40</v>
      </c>
      <c r="Z6" s="52" t="s">
        <v>41</v>
      </c>
      <c r="AA6" s="52" t="s">
        <v>42</v>
      </c>
      <c r="AB6" s="52" t="s">
        <v>41</v>
      </c>
      <c r="AC6" s="52" t="s">
        <v>43</v>
      </c>
      <c r="AD6" s="52" t="s">
        <v>41</v>
      </c>
      <c r="AE6" s="52" t="s">
        <v>44</v>
      </c>
      <c r="AF6" s="52" t="s">
        <v>41</v>
      </c>
      <c r="AG6" s="53"/>
      <c r="AH6" s="47"/>
      <c r="AI6" s="53"/>
    </row>
    <row r="7" spans="1:35" ht="7.5" customHeight="1" x14ac:dyDescent="0.25">
      <c r="A7" s="54"/>
      <c r="B7" s="55"/>
      <c r="C7" s="56"/>
      <c r="D7" s="57"/>
      <c r="E7" s="57"/>
      <c r="F7" s="58"/>
      <c r="G7" s="58"/>
      <c r="H7" s="58"/>
      <c r="I7" s="59"/>
      <c r="J7" s="60"/>
      <c r="K7" s="54"/>
      <c r="L7" s="54"/>
      <c r="M7" s="54"/>
      <c r="N7" s="54"/>
      <c r="O7" s="54"/>
      <c r="P7" s="54"/>
      <c r="Q7" s="54"/>
      <c r="R7" s="54"/>
      <c r="S7" s="54"/>
      <c r="T7" s="54"/>
      <c r="U7" s="54"/>
      <c r="V7" s="54"/>
      <c r="W7" s="57"/>
      <c r="X7" s="57"/>
      <c r="Y7" s="57"/>
      <c r="Z7" s="61"/>
      <c r="AA7" s="57"/>
      <c r="AB7" s="61"/>
      <c r="AC7" s="57"/>
      <c r="AD7" s="61"/>
      <c r="AE7" s="57"/>
      <c r="AF7" s="61"/>
      <c r="AG7" s="57"/>
      <c r="AH7" s="57"/>
      <c r="AI7" s="57"/>
    </row>
    <row r="8" spans="1:35" ht="293.25" customHeight="1" x14ac:dyDescent="0.25">
      <c r="A8" s="62" t="s">
        <v>45</v>
      </c>
      <c r="B8" s="63" t="s">
        <v>46</v>
      </c>
      <c r="C8" s="64">
        <v>1</v>
      </c>
      <c r="D8" s="65" t="s">
        <v>47</v>
      </c>
      <c r="E8" s="66" t="s">
        <v>48</v>
      </c>
      <c r="F8" s="67" t="s">
        <v>49</v>
      </c>
      <c r="G8" s="67" t="s">
        <v>50</v>
      </c>
      <c r="H8" s="67" t="s">
        <v>51</v>
      </c>
      <c r="I8" s="68">
        <v>1</v>
      </c>
      <c r="J8" s="69" t="s">
        <v>52</v>
      </c>
      <c r="K8" s="66"/>
      <c r="L8" s="66" t="s">
        <v>53</v>
      </c>
      <c r="M8" s="66"/>
      <c r="N8" s="66"/>
      <c r="O8" s="66"/>
      <c r="P8" s="66"/>
      <c r="Q8" s="66"/>
      <c r="R8" s="66"/>
      <c r="S8" s="66"/>
      <c r="T8" s="66"/>
      <c r="U8" s="66"/>
      <c r="V8" s="66"/>
      <c r="W8" s="70" t="s">
        <v>54</v>
      </c>
      <c r="X8" s="70" t="s">
        <v>55</v>
      </c>
      <c r="Y8" s="66"/>
      <c r="Z8" s="68">
        <f t="shared" ref="Z8:Z71" si="0">SUM(I8/4)</f>
        <v>0.25</v>
      </c>
      <c r="AA8" s="66"/>
      <c r="AB8" s="68">
        <f t="shared" ref="AB8:AB71" si="1">SUM(I8/4)+Z8</f>
        <v>0.5</v>
      </c>
      <c r="AC8" s="66"/>
      <c r="AD8" s="68">
        <f t="shared" ref="AD8:AD71" si="2">SUM(I8/4)+AB8</f>
        <v>0.75</v>
      </c>
      <c r="AE8" s="66"/>
      <c r="AF8" s="68">
        <f t="shared" ref="AF8:AF71" si="3">SUM(I8/4)+AD8</f>
        <v>1</v>
      </c>
      <c r="AG8" s="66"/>
      <c r="AH8" s="70"/>
      <c r="AI8" s="70" t="s">
        <v>56</v>
      </c>
    </row>
    <row r="9" spans="1:35" ht="283.5" x14ac:dyDescent="0.25">
      <c r="A9" s="62"/>
      <c r="B9" s="63" t="s">
        <v>46</v>
      </c>
      <c r="C9" s="64">
        <v>2</v>
      </c>
      <c r="D9" s="71" t="s">
        <v>57</v>
      </c>
      <c r="E9" s="72" t="s">
        <v>58</v>
      </c>
      <c r="F9" s="73" t="s">
        <v>59</v>
      </c>
      <c r="G9" s="67" t="s">
        <v>60</v>
      </c>
      <c r="H9" s="67" t="s">
        <v>61</v>
      </c>
      <c r="I9" s="68">
        <v>1</v>
      </c>
      <c r="J9" s="69" t="s">
        <v>52</v>
      </c>
      <c r="K9" s="66"/>
      <c r="L9" s="66"/>
      <c r="M9" s="66"/>
      <c r="N9" s="66" t="s">
        <v>53</v>
      </c>
      <c r="O9" s="66"/>
      <c r="P9" s="66"/>
      <c r="Q9" s="66"/>
      <c r="R9" s="66"/>
      <c r="S9" s="66"/>
      <c r="T9" s="66"/>
      <c r="U9" s="66"/>
      <c r="V9" s="66"/>
      <c r="W9" s="70" t="s">
        <v>62</v>
      </c>
      <c r="X9" s="70" t="s">
        <v>63</v>
      </c>
      <c r="Y9" s="66"/>
      <c r="Z9" s="68">
        <f t="shared" si="0"/>
        <v>0.25</v>
      </c>
      <c r="AA9" s="66"/>
      <c r="AB9" s="68">
        <f t="shared" si="1"/>
        <v>0.5</v>
      </c>
      <c r="AC9" s="66"/>
      <c r="AD9" s="68">
        <f t="shared" si="2"/>
        <v>0.75</v>
      </c>
      <c r="AE9" s="66"/>
      <c r="AF9" s="68">
        <f t="shared" si="3"/>
        <v>1</v>
      </c>
      <c r="AG9" s="70"/>
      <c r="AH9" s="70"/>
      <c r="AI9" s="70" t="s">
        <v>64</v>
      </c>
    </row>
    <row r="10" spans="1:35" ht="186.75" customHeight="1" x14ac:dyDescent="0.25">
      <c r="A10" s="74" t="s">
        <v>45</v>
      </c>
      <c r="B10" s="63" t="s">
        <v>46</v>
      </c>
      <c r="C10" s="64">
        <v>3</v>
      </c>
      <c r="D10" s="71" t="s">
        <v>65</v>
      </c>
      <c r="E10" s="72" t="s">
        <v>66</v>
      </c>
      <c r="F10" s="75" t="s">
        <v>67</v>
      </c>
      <c r="G10" s="67" t="s">
        <v>68</v>
      </c>
      <c r="H10" s="67" t="s">
        <v>69</v>
      </c>
      <c r="I10" s="68">
        <v>1</v>
      </c>
      <c r="J10" s="69" t="s">
        <v>52</v>
      </c>
      <c r="K10" s="66"/>
      <c r="L10" s="66" t="s">
        <v>53</v>
      </c>
      <c r="M10" s="66"/>
      <c r="N10" s="66"/>
      <c r="O10" s="66"/>
      <c r="P10" s="66"/>
      <c r="Q10" s="66"/>
      <c r="R10" s="66"/>
      <c r="S10" s="66"/>
      <c r="T10" s="66"/>
      <c r="U10" s="66"/>
      <c r="V10" s="66"/>
      <c r="W10" s="76"/>
      <c r="X10" s="70"/>
      <c r="Y10" s="66"/>
      <c r="Z10" s="68">
        <f t="shared" si="0"/>
        <v>0.25</v>
      </c>
      <c r="AA10" s="66"/>
      <c r="AB10" s="68">
        <f t="shared" si="1"/>
        <v>0.5</v>
      </c>
      <c r="AC10" s="66"/>
      <c r="AD10" s="68">
        <f t="shared" si="2"/>
        <v>0.75</v>
      </c>
      <c r="AE10" s="66"/>
      <c r="AF10" s="68">
        <f t="shared" si="3"/>
        <v>1</v>
      </c>
      <c r="AG10" s="70"/>
      <c r="AH10" s="70"/>
      <c r="AI10" s="70" t="s">
        <v>64</v>
      </c>
    </row>
    <row r="11" spans="1:35" ht="164.25" customHeight="1" x14ac:dyDescent="0.25">
      <c r="A11" s="74" t="s">
        <v>45</v>
      </c>
      <c r="B11" s="63" t="s">
        <v>70</v>
      </c>
      <c r="C11" s="64">
        <v>4</v>
      </c>
      <c r="D11" s="77" t="s">
        <v>71</v>
      </c>
      <c r="E11" s="77" t="s">
        <v>72</v>
      </c>
      <c r="F11" s="77" t="s">
        <v>73</v>
      </c>
      <c r="G11" s="77" t="s">
        <v>74</v>
      </c>
      <c r="H11" s="77" t="s">
        <v>75</v>
      </c>
      <c r="I11" s="68">
        <v>1</v>
      </c>
      <c r="J11" s="69" t="s">
        <v>76</v>
      </c>
      <c r="K11" s="70"/>
      <c r="L11" s="70"/>
      <c r="M11" s="70"/>
      <c r="N11" s="70" t="s">
        <v>53</v>
      </c>
      <c r="O11" s="70"/>
      <c r="P11" s="70"/>
      <c r="Q11" s="70"/>
      <c r="R11" s="70"/>
      <c r="S11" s="70"/>
      <c r="T11" s="70"/>
      <c r="U11" s="70"/>
      <c r="V11" s="70"/>
      <c r="W11" s="70"/>
      <c r="X11" s="70"/>
      <c r="Y11" s="70"/>
      <c r="Z11" s="68">
        <f t="shared" si="0"/>
        <v>0.25</v>
      </c>
      <c r="AA11" s="66"/>
      <c r="AB11" s="68">
        <f t="shared" si="1"/>
        <v>0.5</v>
      </c>
      <c r="AC11" s="66"/>
      <c r="AD11" s="68">
        <f t="shared" si="2"/>
        <v>0.75</v>
      </c>
      <c r="AE11" s="66"/>
      <c r="AF11" s="68">
        <f t="shared" si="3"/>
        <v>1</v>
      </c>
      <c r="AG11" s="77"/>
      <c r="AH11" s="77"/>
      <c r="AI11" s="70" t="s">
        <v>64</v>
      </c>
    </row>
    <row r="12" spans="1:35" ht="195.75" customHeight="1" x14ac:dyDescent="0.25">
      <c r="A12" s="74" t="s">
        <v>45</v>
      </c>
      <c r="B12" s="63" t="s">
        <v>70</v>
      </c>
      <c r="C12" s="64">
        <v>5</v>
      </c>
      <c r="D12" s="77" t="s">
        <v>71</v>
      </c>
      <c r="E12" s="77" t="s">
        <v>72</v>
      </c>
      <c r="F12" s="77" t="s">
        <v>77</v>
      </c>
      <c r="G12" s="77" t="s">
        <v>78</v>
      </c>
      <c r="H12" s="77" t="s">
        <v>79</v>
      </c>
      <c r="I12" s="68">
        <v>1</v>
      </c>
      <c r="J12" s="77" t="s">
        <v>80</v>
      </c>
      <c r="K12" s="70" t="s">
        <v>53</v>
      </c>
      <c r="L12" s="70" t="s">
        <v>53</v>
      </c>
      <c r="M12" s="70" t="s">
        <v>53</v>
      </c>
      <c r="N12" s="70" t="s">
        <v>53</v>
      </c>
      <c r="O12" s="70" t="s">
        <v>53</v>
      </c>
      <c r="P12" s="70" t="s">
        <v>53</v>
      </c>
      <c r="Q12" s="70" t="s">
        <v>53</v>
      </c>
      <c r="R12" s="70" t="s">
        <v>53</v>
      </c>
      <c r="S12" s="70" t="s">
        <v>53</v>
      </c>
      <c r="T12" s="70" t="s">
        <v>53</v>
      </c>
      <c r="U12" s="70" t="s">
        <v>53</v>
      </c>
      <c r="V12" s="70" t="s">
        <v>53</v>
      </c>
      <c r="W12" s="70" t="s">
        <v>81</v>
      </c>
      <c r="X12" s="70" t="s">
        <v>63</v>
      </c>
      <c r="Y12" s="70"/>
      <c r="Z12" s="68">
        <f t="shared" si="0"/>
        <v>0.25</v>
      </c>
      <c r="AA12" s="66"/>
      <c r="AB12" s="68">
        <f t="shared" si="1"/>
        <v>0.5</v>
      </c>
      <c r="AC12" s="66"/>
      <c r="AD12" s="68">
        <f t="shared" si="2"/>
        <v>0.75</v>
      </c>
      <c r="AE12" s="66"/>
      <c r="AF12" s="68">
        <f t="shared" si="3"/>
        <v>1</v>
      </c>
      <c r="AG12" s="77"/>
      <c r="AH12" s="77"/>
      <c r="AI12" s="70" t="s">
        <v>64</v>
      </c>
    </row>
    <row r="13" spans="1:35" ht="345.75" customHeight="1" x14ac:dyDescent="0.25">
      <c r="A13" s="74" t="s">
        <v>45</v>
      </c>
      <c r="B13" s="63" t="s">
        <v>70</v>
      </c>
      <c r="C13" s="64">
        <v>6</v>
      </c>
      <c r="D13" s="78" t="s">
        <v>82</v>
      </c>
      <c r="E13" s="72"/>
      <c r="F13" s="67" t="s">
        <v>83</v>
      </c>
      <c r="G13" s="67" t="s">
        <v>84</v>
      </c>
      <c r="H13" s="67" t="s">
        <v>85</v>
      </c>
      <c r="I13" s="79">
        <v>1</v>
      </c>
      <c r="J13" s="69" t="s">
        <v>80</v>
      </c>
      <c r="K13" s="70"/>
      <c r="L13" s="70"/>
      <c r="M13" s="70"/>
      <c r="N13" s="70"/>
      <c r="O13" s="70"/>
      <c r="P13" s="70"/>
      <c r="Q13" s="70"/>
      <c r="R13" s="70"/>
      <c r="S13" s="70"/>
      <c r="T13" s="70"/>
      <c r="U13" s="70"/>
      <c r="V13" s="70"/>
      <c r="W13" s="70"/>
      <c r="X13" s="70"/>
      <c r="Y13" s="70"/>
      <c r="Z13" s="68">
        <f t="shared" si="0"/>
        <v>0.25</v>
      </c>
      <c r="AA13" s="66"/>
      <c r="AB13" s="68">
        <f t="shared" si="1"/>
        <v>0.5</v>
      </c>
      <c r="AC13" s="66"/>
      <c r="AD13" s="68">
        <f t="shared" si="2"/>
        <v>0.75</v>
      </c>
      <c r="AE13" s="66"/>
      <c r="AF13" s="68">
        <f t="shared" si="3"/>
        <v>1</v>
      </c>
      <c r="AG13" s="77"/>
      <c r="AH13" s="77"/>
      <c r="AI13" s="70" t="s">
        <v>64</v>
      </c>
    </row>
    <row r="14" spans="1:35" ht="257.25" customHeight="1" x14ac:dyDescent="0.25">
      <c r="A14" s="74" t="s">
        <v>45</v>
      </c>
      <c r="B14" s="63" t="s">
        <v>70</v>
      </c>
      <c r="C14" s="64">
        <v>7</v>
      </c>
      <c r="D14" s="77" t="s">
        <v>71</v>
      </c>
      <c r="E14" s="77" t="s">
        <v>72</v>
      </c>
      <c r="F14" s="77" t="s">
        <v>86</v>
      </c>
      <c r="G14" s="77" t="s">
        <v>87</v>
      </c>
      <c r="H14" s="67" t="s">
        <v>88</v>
      </c>
      <c r="I14" s="68">
        <v>1</v>
      </c>
      <c r="J14" s="77" t="s">
        <v>89</v>
      </c>
      <c r="K14" s="70"/>
      <c r="L14" s="70"/>
      <c r="M14" s="70"/>
      <c r="N14" s="70"/>
      <c r="O14" s="70"/>
      <c r="P14" s="70"/>
      <c r="Q14" s="70"/>
      <c r="R14" s="70"/>
      <c r="S14" s="70"/>
      <c r="T14" s="70"/>
      <c r="U14" s="70"/>
      <c r="V14" s="70"/>
      <c r="W14" s="70"/>
      <c r="X14" s="70"/>
      <c r="Y14" s="70"/>
      <c r="Z14" s="68">
        <f t="shared" si="0"/>
        <v>0.25</v>
      </c>
      <c r="AA14" s="66"/>
      <c r="AB14" s="68">
        <f t="shared" si="1"/>
        <v>0.5</v>
      </c>
      <c r="AC14" s="66"/>
      <c r="AD14" s="68">
        <f t="shared" si="2"/>
        <v>0.75</v>
      </c>
      <c r="AE14" s="66"/>
      <c r="AF14" s="68">
        <f t="shared" si="3"/>
        <v>1</v>
      </c>
      <c r="AG14" s="77"/>
      <c r="AH14" s="77"/>
      <c r="AI14" s="70" t="s">
        <v>64</v>
      </c>
    </row>
    <row r="15" spans="1:35" ht="257.25" customHeight="1" x14ac:dyDescent="0.25">
      <c r="A15" s="74" t="s">
        <v>45</v>
      </c>
      <c r="B15" s="63" t="s">
        <v>70</v>
      </c>
      <c r="C15" s="64">
        <v>8</v>
      </c>
      <c r="D15" s="77" t="s">
        <v>90</v>
      </c>
      <c r="E15" s="77" t="s">
        <v>72</v>
      </c>
      <c r="F15" s="77" t="s">
        <v>91</v>
      </c>
      <c r="G15" s="77" t="s">
        <v>92</v>
      </c>
      <c r="H15" s="77" t="s">
        <v>93</v>
      </c>
      <c r="I15" s="68">
        <v>1</v>
      </c>
      <c r="J15" s="77" t="s">
        <v>94</v>
      </c>
      <c r="K15" s="70" t="s">
        <v>53</v>
      </c>
      <c r="L15" s="70" t="s">
        <v>53</v>
      </c>
      <c r="M15" s="70" t="s">
        <v>53</v>
      </c>
      <c r="N15" s="70" t="s">
        <v>53</v>
      </c>
      <c r="O15" s="70" t="s">
        <v>53</v>
      </c>
      <c r="P15" s="70" t="s">
        <v>53</v>
      </c>
      <c r="Q15" s="70" t="s">
        <v>53</v>
      </c>
      <c r="R15" s="70" t="s">
        <v>53</v>
      </c>
      <c r="S15" s="70" t="s">
        <v>53</v>
      </c>
      <c r="T15" s="70" t="s">
        <v>53</v>
      </c>
      <c r="U15" s="70" t="s">
        <v>53</v>
      </c>
      <c r="V15" s="70" t="s">
        <v>53</v>
      </c>
      <c r="W15" s="76"/>
      <c r="X15" s="70"/>
      <c r="Y15" s="70"/>
      <c r="Z15" s="68">
        <f t="shared" si="0"/>
        <v>0.25</v>
      </c>
      <c r="AA15" s="66"/>
      <c r="AB15" s="68">
        <f t="shared" si="1"/>
        <v>0.5</v>
      </c>
      <c r="AC15" s="66"/>
      <c r="AD15" s="68">
        <f t="shared" si="2"/>
        <v>0.75</v>
      </c>
      <c r="AE15" s="66"/>
      <c r="AF15" s="68">
        <f t="shared" si="3"/>
        <v>1</v>
      </c>
      <c r="AG15" s="77"/>
      <c r="AH15" s="77"/>
      <c r="AI15" s="70" t="s">
        <v>64</v>
      </c>
    </row>
    <row r="16" spans="1:35" ht="220.5" customHeight="1" x14ac:dyDescent="0.25">
      <c r="A16" s="74" t="s">
        <v>45</v>
      </c>
      <c r="B16" s="63" t="s">
        <v>70</v>
      </c>
      <c r="C16" s="64">
        <v>9</v>
      </c>
      <c r="D16" s="77" t="s">
        <v>95</v>
      </c>
      <c r="E16" s="77" t="s">
        <v>72</v>
      </c>
      <c r="F16" s="77" t="s">
        <v>96</v>
      </c>
      <c r="G16" s="77" t="s">
        <v>97</v>
      </c>
      <c r="H16" s="77" t="s">
        <v>98</v>
      </c>
      <c r="I16" s="68">
        <v>1</v>
      </c>
      <c r="J16" s="77" t="s">
        <v>94</v>
      </c>
      <c r="K16" s="70" t="s">
        <v>53</v>
      </c>
      <c r="L16" s="70" t="s">
        <v>53</v>
      </c>
      <c r="M16" s="70" t="s">
        <v>53</v>
      </c>
      <c r="N16" s="70" t="s">
        <v>53</v>
      </c>
      <c r="O16" s="70" t="s">
        <v>53</v>
      </c>
      <c r="P16" s="70" t="s">
        <v>53</v>
      </c>
      <c r="Q16" s="70" t="s">
        <v>53</v>
      </c>
      <c r="R16" s="70" t="s">
        <v>53</v>
      </c>
      <c r="S16" s="70" t="s">
        <v>53</v>
      </c>
      <c r="T16" s="70" t="s">
        <v>53</v>
      </c>
      <c r="U16" s="70" t="s">
        <v>53</v>
      </c>
      <c r="V16" s="70" t="s">
        <v>53</v>
      </c>
      <c r="W16" s="76"/>
      <c r="X16" s="70"/>
      <c r="Y16" s="70"/>
      <c r="Z16" s="68">
        <f t="shared" si="0"/>
        <v>0.25</v>
      </c>
      <c r="AA16" s="66"/>
      <c r="AB16" s="68">
        <f t="shared" si="1"/>
        <v>0.5</v>
      </c>
      <c r="AC16" s="66"/>
      <c r="AD16" s="68">
        <f t="shared" si="2"/>
        <v>0.75</v>
      </c>
      <c r="AE16" s="66"/>
      <c r="AF16" s="68">
        <f t="shared" si="3"/>
        <v>1</v>
      </c>
      <c r="AG16" s="77"/>
      <c r="AH16" s="77"/>
      <c r="AI16" s="70" t="s">
        <v>64</v>
      </c>
    </row>
    <row r="17" spans="1:35" ht="216.75" customHeight="1" x14ac:dyDescent="0.25">
      <c r="A17" s="74" t="s">
        <v>45</v>
      </c>
      <c r="B17" s="63" t="s">
        <v>70</v>
      </c>
      <c r="C17" s="64">
        <v>10</v>
      </c>
      <c r="D17" s="77" t="s">
        <v>95</v>
      </c>
      <c r="E17" s="77" t="s">
        <v>72</v>
      </c>
      <c r="F17" s="77" t="s">
        <v>99</v>
      </c>
      <c r="G17" s="77" t="s">
        <v>100</v>
      </c>
      <c r="H17" s="77" t="s">
        <v>101</v>
      </c>
      <c r="I17" s="68">
        <v>1</v>
      </c>
      <c r="J17" s="77" t="s">
        <v>89</v>
      </c>
      <c r="K17" s="70"/>
      <c r="L17" s="70"/>
      <c r="M17" s="70"/>
      <c r="N17" s="70"/>
      <c r="O17" s="70"/>
      <c r="P17" s="70"/>
      <c r="Q17" s="70"/>
      <c r="R17" s="70"/>
      <c r="S17" s="70"/>
      <c r="T17" s="70"/>
      <c r="U17" s="70"/>
      <c r="V17" s="70"/>
      <c r="W17" s="76"/>
      <c r="X17" s="70"/>
      <c r="Y17" s="70"/>
      <c r="Z17" s="68">
        <f t="shared" si="0"/>
        <v>0.25</v>
      </c>
      <c r="AA17" s="66"/>
      <c r="AB17" s="68">
        <f t="shared" si="1"/>
        <v>0.5</v>
      </c>
      <c r="AC17" s="66"/>
      <c r="AD17" s="68">
        <f t="shared" si="2"/>
        <v>0.75</v>
      </c>
      <c r="AE17" s="66"/>
      <c r="AF17" s="68">
        <f t="shared" si="3"/>
        <v>1</v>
      </c>
      <c r="AG17" s="77"/>
      <c r="AH17" s="77"/>
      <c r="AI17" s="70" t="s">
        <v>64</v>
      </c>
    </row>
    <row r="18" spans="1:35" ht="205.5" customHeight="1" x14ac:dyDescent="0.25">
      <c r="A18" s="74" t="s">
        <v>45</v>
      </c>
      <c r="B18" s="63" t="s">
        <v>102</v>
      </c>
      <c r="C18" s="64">
        <v>11</v>
      </c>
      <c r="D18" s="80" t="s">
        <v>103</v>
      </c>
      <c r="E18" s="66"/>
      <c r="F18" s="77" t="s">
        <v>104</v>
      </c>
      <c r="G18" s="77" t="s">
        <v>105</v>
      </c>
      <c r="H18" s="67" t="s">
        <v>106</v>
      </c>
      <c r="I18" s="68">
        <v>1</v>
      </c>
      <c r="J18" s="77" t="s">
        <v>52</v>
      </c>
      <c r="K18" s="70"/>
      <c r="L18" s="70"/>
      <c r="M18" s="70" t="s">
        <v>53</v>
      </c>
      <c r="N18" s="70"/>
      <c r="O18" s="70"/>
      <c r="P18" s="70"/>
      <c r="Q18" s="70"/>
      <c r="R18" s="70"/>
      <c r="S18" s="70"/>
      <c r="T18" s="70"/>
      <c r="U18" s="70"/>
      <c r="V18" s="70"/>
      <c r="W18" s="76"/>
      <c r="X18" s="70"/>
      <c r="Y18" s="70"/>
      <c r="Z18" s="68">
        <f t="shared" si="0"/>
        <v>0.25</v>
      </c>
      <c r="AA18" s="66"/>
      <c r="AB18" s="68">
        <f t="shared" si="1"/>
        <v>0.5</v>
      </c>
      <c r="AC18" s="66"/>
      <c r="AD18" s="68">
        <f t="shared" si="2"/>
        <v>0.75</v>
      </c>
      <c r="AE18" s="66"/>
      <c r="AF18" s="68">
        <f t="shared" si="3"/>
        <v>1</v>
      </c>
      <c r="AG18" s="77"/>
      <c r="AH18" s="77"/>
      <c r="AI18" s="70" t="s">
        <v>64</v>
      </c>
    </row>
    <row r="19" spans="1:35" ht="273" customHeight="1" x14ac:dyDescent="0.25">
      <c r="A19" s="74" t="s">
        <v>45</v>
      </c>
      <c r="B19" s="63" t="s">
        <v>46</v>
      </c>
      <c r="C19" s="64">
        <v>12</v>
      </c>
      <c r="D19" s="71" t="s">
        <v>107</v>
      </c>
      <c r="E19" s="77" t="s">
        <v>72</v>
      </c>
      <c r="F19" s="77" t="s">
        <v>108</v>
      </c>
      <c r="G19" s="77" t="s">
        <v>109</v>
      </c>
      <c r="H19" s="77" t="s">
        <v>110</v>
      </c>
      <c r="I19" s="68">
        <v>1</v>
      </c>
      <c r="J19" s="69" t="s">
        <v>52</v>
      </c>
      <c r="K19" s="66"/>
      <c r="L19" s="66"/>
      <c r="M19" s="66"/>
      <c r="N19" s="66" t="s">
        <v>53</v>
      </c>
      <c r="O19" s="66"/>
      <c r="P19" s="66"/>
      <c r="Q19" s="66"/>
      <c r="R19" s="66"/>
      <c r="S19" s="66"/>
      <c r="T19" s="66"/>
      <c r="U19" s="66"/>
      <c r="V19" s="66"/>
      <c r="W19" s="76"/>
      <c r="X19" s="70"/>
      <c r="Y19" s="66"/>
      <c r="Z19" s="68">
        <f t="shared" si="0"/>
        <v>0.25</v>
      </c>
      <c r="AA19" s="66"/>
      <c r="AB19" s="68">
        <f t="shared" si="1"/>
        <v>0.5</v>
      </c>
      <c r="AC19" s="66"/>
      <c r="AD19" s="68">
        <f t="shared" si="2"/>
        <v>0.75</v>
      </c>
      <c r="AE19" s="66"/>
      <c r="AF19" s="68">
        <f t="shared" si="3"/>
        <v>1</v>
      </c>
      <c r="AG19" s="70"/>
      <c r="AH19" s="70"/>
      <c r="AI19" s="70" t="s">
        <v>64</v>
      </c>
    </row>
    <row r="20" spans="1:35" ht="236.25" customHeight="1" x14ac:dyDescent="0.25">
      <c r="A20" s="74" t="s">
        <v>45</v>
      </c>
      <c r="B20" s="63" t="s">
        <v>70</v>
      </c>
      <c r="C20" s="64">
        <v>13</v>
      </c>
      <c r="D20" s="81" t="s">
        <v>111</v>
      </c>
      <c r="E20" s="66"/>
      <c r="F20" s="77" t="s">
        <v>112</v>
      </c>
      <c r="G20" s="77" t="s">
        <v>113</v>
      </c>
      <c r="H20" s="77" t="s">
        <v>85</v>
      </c>
      <c r="I20" s="79">
        <v>1</v>
      </c>
      <c r="J20" s="69" t="s">
        <v>80</v>
      </c>
      <c r="K20" s="66"/>
      <c r="L20" s="66" t="s">
        <v>53</v>
      </c>
      <c r="M20" s="66"/>
      <c r="N20" s="66"/>
      <c r="O20" s="66"/>
      <c r="P20" s="66"/>
      <c r="Q20" s="66"/>
      <c r="R20" s="66"/>
      <c r="S20" s="66"/>
      <c r="T20" s="66"/>
      <c r="U20" s="66"/>
      <c r="V20" s="66"/>
      <c r="W20" s="76"/>
      <c r="X20" s="70"/>
      <c r="Y20" s="66"/>
      <c r="Z20" s="68">
        <f t="shared" si="0"/>
        <v>0.25</v>
      </c>
      <c r="AA20" s="66"/>
      <c r="AB20" s="68">
        <f t="shared" si="1"/>
        <v>0.5</v>
      </c>
      <c r="AC20" s="66"/>
      <c r="AD20" s="68">
        <f t="shared" si="2"/>
        <v>0.75</v>
      </c>
      <c r="AE20" s="66"/>
      <c r="AF20" s="68">
        <f t="shared" si="3"/>
        <v>1</v>
      </c>
      <c r="AG20" s="70"/>
      <c r="AH20" s="70"/>
      <c r="AI20" s="70" t="s">
        <v>64</v>
      </c>
    </row>
    <row r="21" spans="1:35" ht="202.5" x14ac:dyDescent="0.25">
      <c r="A21" s="74" t="s">
        <v>45</v>
      </c>
      <c r="B21" s="63" t="s">
        <v>70</v>
      </c>
      <c r="C21" s="64">
        <v>14</v>
      </c>
      <c r="D21" s="82"/>
      <c r="E21" s="66"/>
      <c r="F21" s="77" t="s">
        <v>114</v>
      </c>
      <c r="G21" s="77" t="s">
        <v>115</v>
      </c>
      <c r="H21" s="77" t="s">
        <v>116</v>
      </c>
      <c r="I21" s="68">
        <v>1</v>
      </c>
      <c r="J21" s="77" t="s">
        <v>80</v>
      </c>
      <c r="K21" s="66" t="s">
        <v>53</v>
      </c>
      <c r="L21" s="66" t="s">
        <v>53</v>
      </c>
      <c r="M21" s="66" t="s">
        <v>53</v>
      </c>
      <c r="N21" s="66" t="s">
        <v>53</v>
      </c>
      <c r="O21" s="66" t="s">
        <v>53</v>
      </c>
      <c r="P21" s="66" t="s">
        <v>53</v>
      </c>
      <c r="Q21" s="66" t="s">
        <v>53</v>
      </c>
      <c r="R21" s="66" t="s">
        <v>53</v>
      </c>
      <c r="S21" s="66" t="s">
        <v>53</v>
      </c>
      <c r="T21" s="66" t="s">
        <v>53</v>
      </c>
      <c r="U21" s="66" t="s">
        <v>53</v>
      </c>
      <c r="V21" s="66" t="s">
        <v>53</v>
      </c>
      <c r="W21" s="76" t="s">
        <v>117</v>
      </c>
      <c r="X21" s="70" t="s">
        <v>55</v>
      </c>
      <c r="Y21" s="66"/>
      <c r="Z21" s="68">
        <f t="shared" si="0"/>
        <v>0.25</v>
      </c>
      <c r="AA21" s="66"/>
      <c r="AB21" s="68">
        <f t="shared" si="1"/>
        <v>0.5</v>
      </c>
      <c r="AC21" s="66"/>
      <c r="AD21" s="68">
        <f t="shared" si="2"/>
        <v>0.75</v>
      </c>
      <c r="AE21" s="66"/>
      <c r="AF21" s="68">
        <f t="shared" si="3"/>
        <v>1</v>
      </c>
      <c r="AG21" s="70"/>
      <c r="AH21" s="70"/>
      <c r="AI21" s="70" t="s">
        <v>64</v>
      </c>
    </row>
    <row r="22" spans="1:35" ht="263.25" x14ac:dyDescent="0.25">
      <c r="A22" s="74" t="s">
        <v>45</v>
      </c>
      <c r="B22" s="63" t="s">
        <v>46</v>
      </c>
      <c r="C22" s="64">
        <v>15</v>
      </c>
      <c r="D22" s="70" t="s">
        <v>118</v>
      </c>
      <c r="E22" s="66" t="s">
        <v>48</v>
      </c>
      <c r="F22" s="73" t="s">
        <v>119</v>
      </c>
      <c r="G22" s="73" t="s">
        <v>120</v>
      </c>
      <c r="H22" s="73" t="s">
        <v>121</v>
      </c>
      <c r="I22" s="68">
        <v>1</v>
      </c>
      <c r="J22" s="77" t="s">
        <v>52</v>
      </c>
      <c r="K22" s="66"/>
      <c r="L22" s="66" t="s">
        <v>53</v>
      </c>
      <c r="M22" s="66"/>
      <c r="N22" s="66"/>
      <c r="O22" s="66"/>
      <c r="P22" s="66"/>
      <c r="Q22" s="66"/>
      <c r="R22" s="66"/>
      <c r="S22" s="66"/>
      <c r="T22" s="66"/>
      <c r="U22" s="66"/>
      <c r="V22" s="66"/>
      <c r="W22" s="76"/>
      <c r="X22" s="70"/>
      <c r="Y22" s="66"/>
      <c r="Z22" s="68">
        <f t="shared" si="0"/>
        <v>0.25</v>
      </c>
      <c r="AA22" s="66"/>
      <c r="AB22" s="68">
        <f t="shared" si="1"/>
        <v>0.5</v>
      </c>
      <c r="AC22" s="66"/>
      <c r="AD22" s="68">
        <f t="shared" si="2"/>
        <v>0.75</v>
      </c>
      <c r="AE22" s="66"/>
      <c r="AF22" s="68">
        <f t="shared" si="3"/>
        <v>1</v>
      </c>
      <c r="AG22" s="70"/>
      <c r="AH22" s="70"/>
      <c r="AI22" s="70" t="s">
        <v>64</v>
      </c>
    </row>
    <row r="23" spans="1:35" ht="273.75" customHeight="1" x14ac:dyDescent="0.25">
      <c r="A23" s="74" t="s">
        <v>45</v>
      </c>
      <c r="B23" s="63" t="s">
        <v>46</v>
      </c>
      <c r="C23" s="64">
        <v>16</v>
      </c>
      <c r="D23" s="83" t="s">
        <v>122</v>
      </c>
      <c r="E23" s="66" t="s">
        <v>48</v>
      </c>
      <c r="F23" s="77" t="s">
        <v>123</v>
      </c>
      <c r="G23" s="77" t="s">
        <v>124</v>
      </c>
      <c r="H23" s="77" t="s">
        <v>125</v>
      </c>
      <c r="I23" s="68">
        <v>1</v>
      </c>
      <c r="J23" s="77" t="s">
        <v>126</v>
      </c>
      <c r="K23" s="66"/>
      <c r="L23" s="66"/>
      <c r="M23" s="66"/>
      <c r="N23" s="66"/>
      <c r="O23" s="66"/>
      <c r="P23" s="66"/>
      <c r="Q23" s="66"/>
      <c r="R23" s="66"/>
      <c r="S23" s="66"/>
      <c r="T23" s="66"/>
      <c r="U23" s="66"/>
      <c r="V23" s="66"/>
      <c r="W23" s="76"/>
      <c r="X23" s="70"/>
      <c r="Y23" s="66"/>
      <c r="Z23" s="68">
        <f t="shared" si="0"/>
        <v>0.25</v>
      </c>
      <c r="AA23" s="66"/>
      <c r="AB23" s="68">
        <f t="shared" si="1"/>
        <v>0.5</v>
      </c>
      <c r="AC23" s="66"/>
      <c r="AD23" s="68">
        <f t="shared" si="2"/>
        <v>0.75</v>
      </c>
      <c r="AE23" s="66"/>
      <c r="AF23" s="68">
        <f t="shared" si="3"/>
        <v>1</v>
      </c>
      <c r="AG23" s="70"/>
      <c r="AH23" s="70"/>
      <c r="AI23" s="70" t="s">
        <v>64</v>
      </c>
    </row>
    <row r="24" spans="1:35" ht="210.75" customHeight="1" x14ac:dyDescent="0.25">
      <c r="A24" s="74" t="s">
        <v>45</v>
      </c>
      <c r="B24" s="63" t="s">
        <v>46</v>
      </c>
      <c r="C24" s="64">
        <v>17</v>
      </c>
      <c r="D24" s="84"/>
      <c r="E24" s="66" t="s">
        <v>48</v>
      </c>
      <c r="F24" s="85" t="s">
        <v>127</v>
      </c>
      <c r="G24" s="85" t="s">
        <v>128</v>
      </c>
      <c r="H24" s="85" t="s">
        <v>129</v>
      </c>
      <c r="I24" s="68">
        <v>1</v>
      </c>
      <c r="J24" s="77" t="s">
        <v>126</v>
      </c>
      <c r="K24" s="66"/>
      <c r="L24" s="66" t="s">
        <v>53</v>
      </c>
      <c r="M24" s="66"/>
      <c r="N24" s="66"/>
      <c r="O24" s="66"/>
      <c r="P24" s="66"/>
      <c r="Q24" s="66"/>
      <c r="R24" s="66" t="s">
        <v>53</v>
      </c>
      <c r="S24" s="66"/>
      <c r="T24" s="66"/>
      <c r="U24" s="66"/>
      <c r="V24" s="66"/>
      <c r="W24" s="76"/>
      <c r="X24" s="70"/>
      <c r="Y24" s="66"/>
      <c r="Z24" s="68">
        <f t="shared" si="0"/>
        <v>0.25</v>
      </c>
      <c r="AA24" s="66"/>
      <c r="AB24" s="68">
        <f t="shared" si="1"/>
        <v>0.5</v>
      </c>
      <c r="AC24" s="66"/>
      <c r="AD24" s="68">
        <f t="shared" si="2"/>
        <v>0.75</v>
      </c>
      <c r="AE24" s="66"/>
      <c r="AF24" s="68">
        <f t="shared" si="3"/>
        <v>1</v>
      </c>
      <c r="AG24" s="70"/>
      <c r="AH24" s="70"/>
      <c r="AI24" s="70" t="s">
        <v>64</v>
      </c>
    </row>
    <row r="25" spans="1:35" ht="150.75" customHeight="1" x14ac:dyDescent="0.25">
      <c r="A25" s="74" t="s">
        <v>45</v>
      </c>
      <c r="B25" s="63" t="s">
        <v>102</v>
      </c>
      <c r="C25" s="64">
        <v>18</v>
      </c>
      <c r="D25" s="80" t="s">
        <v>130</v>
      </c>
      <c r="E25" s="66"/>
      <c r="F25" s="77" t="s">
        <v>131</v>
      </c>
      <c r="G25" s="77" t="s">
        <v>132</v>
      </c>
      <c r="H25" s="77" t="s">
        <v>133</v>
      </c>
      <c r="I25" s="79">
        <v>1</v>
      </c>
      <c r="J25" s="69" t="s">
        <v>52</v>
      </c>
      <c r="K25" s="66"/>
      <c r="L25" s="66"/>
      <c r="M25" s="66"/>
      <c r="N25" s="66"/>
      <c r="O25" s="66" t="s">
        <v>53</v>
      </c>
      <c r="P25" s="66"/>
      <c r="Q25" s="66"/>
      <c r="R25" s="66"/>
      <c r="S25" s="66"/>
      <c r="T25" s="66"/>
      <c r="U25" s="66"/>
      <c r="V25" s="66"/>
      <c r="W25" s="76"/>
      <c r="X25" s="70"/>
      <c r="Y25" s="66"/>
      <c r="Z25" s="68">
        <f t="shared" si="0"/>
        <v>0.25</v>
      </c>
      <c r="AA25" s="66"/>
      <c r="AB25" s="68">
        <f t="shared" si="1"/>
        <v>0.5</v>
      </c>
      <c r="AC25" s="66"/>
      <c r="AD25" s="68">
        <f t="shared" si="2"/>
        <v>0.75</v>
      </c>
      <c r="AE25" s="66"/>
      <c r="AF25" s="68">
        <f t="shared" si="3"/>
        <v>1</v>
      </c>
      <c r="AG25" s="70"/>
      <c r="AH25" s="70"/>
      <c r="AI25" s="70" t="s">
        <v>64</v>
      </c>
    </row>
    <row r="26" spans="1:35" ht="222" customHeight="1" x14ac:dyDescent="0.25">
      <c r="A26" s="74" t="s">
        <v>45</v>
      </c>
      <c r="B26" s="63" t="s">
        <v>102</v>
      </c>
      <c r="C26" s="64">
        <v>19</v>
      </c>
      <c r="D26" s="77" t="s">
        <v>134</v>
      </c>
      <c r="E26" s="77"/>
      <c r="F26" s="77" t="s">
        <v>135</v>
      </c>
      <c r="G26" s="77" t="s">
        <v>136</v>
      </c>
      <c r="H26" s="77" t="s">
        <v>137</v>
      </c>
      <c r="I26" s="79">
        <v>1</v>
      </c>
      <c r="J26" s="77" t="s">
        <v>52</v>
      </c>
      <c r="K26" s="70"/>
      <c r="L26" s="70"/>
      <c r="M26" s="70" t="s">
        <v>53</v>
      </c>
      <c r="N26" s="70"/>
      <c r="O26" s="70"/>
      <c r="P26" s="70"/>
      <c r="Q26" s="70"/>
      <c r="R26" s="70"/>
      <c r="S26" s="70"/>
      <c r="T26" s="70"/>
      <c r="U26" s="70"/>
      <c r="V26" s="70"/>
      <c r="W26" s="70"/>
      <c r="X26" s="70"/>
      <c r="Y26" s="66"/>
      <c r="Z26" s="68">
        <f t="shared" si="0"/>
        <v>0.25</v>
      </c>
      <c r="AA26" s="66"/>
      <c r="AB26" s="68">
        <f t="shared" si="1"/>
        <v>0.5</v>
      </c>
      <c r="AC26" s="66"/>
      <c r="AD26" s="68">
        <f t="shared" si="2"/>
        <v>0.75</v>
      </c>
      <c r="AE26" s="66"/>
      <c r="AF26" s="68">
        <f t="shared" si="3"/>
        <v>1</v>
      </c>
      <c r="AG26" s="77"/>
      <c r="AH26" s="77"/>
      <c r="AI26" s="70" t="s">
        <v>64</v>
      </c>
    </row>
    <row r="27" spans="1:35" ht="162.75" customHeight="1" x14ac:dyDescent="0.25">
      <c r="A27" s="74" t="s">
        <v>138</v>
      </c>
      <c r="B27" s="63" t="s">
        <v>139</v>
      </c>
      <c r="C27" s="64">
        <v>20</v>
      </c>
      <c r="D27" s="70" t="s">
        <v>140</v>
      </c>
      <c r="E27" s="66" t="s">
        <v>141</v>
      </c>
      <c r="F27" s="77" t="s">
        <v>142</v>
      </c>
      <c r="G27" s="77" t="s">
        <v>143</v>
      </c>
      <c r="H27" s="77" t="s">
        <v>144</v>
      </c>
      <c r="I27" s="79">
        <v>1</v>
      </c>
      <c r="J27" s="86" t="s">
        <v>52</v>
      </c>
      <c r="K27" s="70"/>
      <c r="L27" s="70"/>
      <c r="M27" s="70" t="s">
        <v>53</v>
      </c>
      <c r="N27" s="70"/>
      <c r="O27" s="70"/>
      <c r="P27" s="70"/>
      <c r="Q27" s="70"/>
      <c r="R27" s="70"/>
      <c r="S27" s="70"/>
      <c r="T27" s="70"/>
      <c r="U27" s="70"/>
      <c r="V27" s="70"/>
      <c r="W27" s="76"/>
      <c r="X27" s="70"/>
      <c r="Y27" s="66"/>
      <c r="Z27" s="68">
        <f t="shared" si="0"/>
        <v>0.25</v>
      </c>
      <c r="AA27" s="66"/>
      <c r="AB27" s="68">
        <f t="shared" si="1"/>
        <v>0.5</v>
      </c>
      <c r="AC27" s="66"/>
      <c r="AD27" s="68">
        <f t="shared" si="2"/>
        <v>0.75</v>
      </c>
      <c r="AE27" s="66"/>
      <c r="AF27" s="68">
        <f t="shared" si="3"/>
        <v>1</v>
      </c>
      <c r="AG27" s="77"/>
      <c r="AH27" s="77"/>
      <c r="AI27" s="70" t="s">
        <v>64</v>
      </c>
    </row>
    <row r="28" spans="1:35" ht="339.75" customHeight="1" x14ac:dyDescent="0.25">
      <c r="A28" s="74" t="s">
        <v>45</v>
      </c>
      <c r="B28" s="63" t="s">
        <v>102</v>
      </c>
      <c r="C28" s="64">
        <v>21</v>
      </c>
      <c r="D28" s="77" t="s">
        <v>145</v>
      </c>
      <c r="E28" s="77"/>
      <c r="F28" s="77" t="s">
        <v>146</v>
      </c>
      <c r="G28" s="77" t="s">
        <v>147</v>
      </c>
      <c r="H28" s="77" t="s">
        <v>148</v>
      </c>
      <c r="I28" s="79">
        <v>1</v>
      </c>
      <c r="J28" s="77" t="s">
        <v>52</v>
      </c>
      <c r="K28" s="70"/>
      <c r="L28" s="70" t="s">
        <v>53</v>
      </c>
      <c r="M28" s="70"/>
      <c r="N28" s="70"/>
      <c r="O28" s="70"/>
      <c r="P28" s="70"/>
      <c r="Q28" s="70"/>
      <c r="R28" s="70"/>
      <c r="S28" s="70"/>
      <c r="T28" s="70"/>
      <c r="U28" s="70"/>
      <c r="V28" s="70"/>
      <c r="W28" s="76"/>
      <c r="X28" s="70"/>
      <c r="Y28" s="66"/>
      <c r="Z28" s="68">
        <f t="shared" si="0"/>
        <v>0.25</v>
      </c>
      <c r="AA28" s="66"/>
      <c r="AB28" s="68">
        <f t="shared" si="1"/>
        <v>0.5</v>
      </c>
      <c r="AC28" s="66"/>
      <c r="AD28" s="68">
        <f t="shared" si="2"/>
        <v>0.75</v>
      </c>
      <c r="AE28" s="66"/>
      <c r="AF28" s="68">
        <f t="shared" si="3"/>
        <v>1</v>
      </c>
      <c r="AG28" s="77"/>
      <c r="AH28" s="77"/>
      <c r="AI28" s="70" t="s">
        <v>64</v>
      </c>
    </row>
    <row r="29" spans="1:35" ht="260.25" customHeight="1" x14ac:dyDescent="0.25">
      <c r="A29" s="74" t="s">
        <v>45</v>
      </c>
      <c r="B29" s="63" t="s">
        <v>102</v>
      </c>
      <c r="C29" s="64">
        <v>22</v>
      </c>
      <c r="D29" s="77" t="s">
        <v>149</v>
      </c>
      <c r="E29" s="77"/>
      <c r="F29" s="77" t="s">
        <v>150</v>
      </c>
      <c r="G29" s="67" t="s">
        <v>151</v>
      </c>
      <c r="H29" s="67" t="s">
        <v>152</v>
      </c>
      <c r="I29" s="79">
        <v>1</v>
      </c>
      <c r="J29" s="77" t="s">
        <v>52</v>
      </c>
      <c r="K29" s="70"/>
      <c r="L29" s="70" t="s">
        <v>53</v>
      </c>
      <c r="M29" s="70"/>
      <c r="N29" s="70"/>
      <c r="O29" s="70"/>
      <c r="P29" s="70"/>
      <c r="Q29" s="70"/>
      <c r="R29" s="70"/>
      <c r="S29" s="70"/>
      <c r="T29" s="70"/>
      <c r="U29" s="70"/>
      <c r="V29" s="70"/>
      <c r="W29" s="76"/>
      <c r="X29" s="70"/>
      <c r="Y29" s="66"/>
      <c r="Z29" s="68">
        <f t="shared" si="0"/>
        <v>0.25</v>
      </c>
      <c r="AA29" s="66"/>
      <c r="AB29" s="68">
        <f t="shared" si="1"/>
        <v>0.5</v>
      </c>
      <c r="AC29" s="66"/>
      <c r="AD29" s="68">
        <f t="shared" si="2"/>
        <v>0.75</v>
      </c>
      <c r="AE29" s="66"/>
      <c r="AF29" s="68">
        <f t="shared" si="3"/>
        <v>1</v>
      </c>
      <c r="AG29" s="77"/>
      <c r="AH29" s="77"/>
      <c r="AI29" s="70" t="s">
        <v>64</v>
      </c>
    </row>
    <row r="30" spans="1:35" ht="252.75" customHeight="1" x14ac:dyDescent="0.25">
      <c r="A30" s="74" t="s">
        <v>45</v>
      </c>
      <c r="B30" s="63" t="s">
        <v>102</v>
      </c>
      <c r="C30" s="64">
        <v>23</v>
      </c>
      <c r="D30" s="77" t="s">
        <v>153</v>
      </c>
      <c r="E30" s="77"/>
      <c r="F30" s="77" t="s">
        <v>154</v>
      </c>
      <c r="G30" s="67" t="s">
        <v>155</v>
      </c>
      <c r="H30" s="67" t="s">
        <v>156</v>
      </c>
      <c r="I30" s="79">
        <v>1</v>
      </c>
      <c r="J30" s="77" t="s">
        <v>52</v>
      </c>
      <c r="K30" s="70" t="s">
        <v>53</v>
      </c>
      <c r="L30" s="70"/>
      <c r="M30" s="70"/>
      <c r="N30" s="70"/>
      <c r="O30" s="70"/>
      <c r="P30" s="70"/>
      <c r="Q30" s="70"/>
      <c r="R30" s="70"/>
      <c r="S30" s="70"/>
      <c r="T30" s="70"/>
      <c r="U30" s="70"/>
      <c r="V30" s="70"/>
      <c r="W30" s="76"/>
      <c r="X30" s="70"/>
      <c r="Y30" s="66"/>
      <c r="Z30" s="68">
        <f t="shared" si="0"/>
        <v>0.25</v>
      </c>
      <c r="AA30" s="66"/>
      <c r="AB30" s="68">
        <f t="shared" si="1"/>
        <v>0.5</v>
      </c>
      <c r="AC30" s="66"/>
      <c r="AD30" s="68">
        <f t="shared" si="2"/>
        <v>0.75</v>
      </c>
      <c r="AE30" s="66"/>
      <c r="AF30" s="68">
        <f t="shared" si="3"/>
        <v>1</v>
      </c>
      <c r="AG30" s="77"/>
      <c r="AH30" s="77"/>
      <c r="AI30" s="70" t="s">
        <v>64</v>
      </c>
    </row>
    <row r="31" spans="1:35" ht="288.75" customHeight="1" x14ac:dyDescent="0.25">
      <c r="A31" s="74" t="s">
        <v>45</v>
      </c>
      <c r="B31" s="63" t="s">
        <v>102</v>
      </c>
      <c r="C31" s="64">
        <v>24</v>
      </c>
      <c r="D31" s="77" t="s">
        <v>157</v>
      </c>
      <c r="E31" s="77"/>
      <c r="F31" s="77" t="s">
        <v>154</v>
      </c>
      <c r="G31" s="67" t="s">
        <v>158</v>
      </c>
      <c r="H31" s="67" t="s">
        <v>159</v>
      </c>
      <c r="I31" s="79">
        <v>1</v>
      </c>
      <c r="J31" s="77" t="s">
        <v>52</v>
      </c>
      <c r="K31" s="70" t="s">
        <v>53</v>
      </c>
      <c r="L31" s="70"/>
      <c r="M31" s="70"/>
      <c r="N31" s="70"/>
      <c r="O31" s="70"/>
      <c r="P31" s="70"/>
      <c r="Q31" s="70"/>
      <c r="R31" s="70"/>
      <c r="S31" s="70"/>
      <c r="T31" s="70"/>
      <c r="U31" s="70"/>
      <c r="V31" s="70"/>
      <c r="W31" s="76"/>
      <c r="X31" s="70"/>
      <c r="Y31" s="66"/>
      <c r="Z31" s="68">
        <f t="shared" si="0"/>
        <v>0.25</v>
      </c>
      <c r="AA31" s="66"/>
      <c r="AB31" s="68">
        <f t="shared" si="1"/>
        <v>0.5</v>
      </c>
      <c r="AC31" s="66"/>
      <c r="AD31" s="68">
        <f t="shared" si="2"/>
        <v>0.75</v>
      </c>
      <c r="AE31" s="66"/>
      <c r="AF31" s="68">
        <f t="shared" si="3"/>
        <v>1</v>
      </c>
      <c r="AG31" s="77"/>
      <c r="AH31" s="77"/>
      <c r="AI31" s="70" t="s">
        <v>64</v>
      </c>
    </row>
    <row r="32" spans="1:35" ht="260.25" customHeight="1" x14ac:dyDescent="0.25">
      <c r="A32" s="74" t="s">
        <v>45</v>
      </c>
      <c r="B32" s="63" t="s">
        <v>102</v>
      </c>
      <c r="C32" s="64">
        <v>25</v>
      </c>
      <c r="D32" s="77" t="s">
        <v>160</v>
      </c>
      <c r="E32" s="77"/>
      <c r="F32" s="67" t="s">
        <v>161</v>
      </c>
      <c r="G32" s="67" t="s">
        <v>162</v>
      </c>
      <c r="H32" s="67" t="s">
        <v>163</v>
      </c>
      <c r="I32" s="79">
        <v>1</v>
      </c>
      <c r="J32" s="77" t="s">
        <v>94</v>
      </c>
      <c r="K32" s="70" t="s">
        <v>53</v>
      </c>
      <c r="L32" s="70" t="s">
        <v>53</v>
      </c>
      <c r="M32" s="70" t="s">
        <v>53</v>
      </c>
      <c r="N32" s="70" t="s">
        <v>53</v>
      </c>
      <c r="O32" s="70" t="s">
        <v>53</v>
      </c>
      <c r="P32" s="70" t="s">
        <v>53</v>
      </c>
      <c r="Q32" s="70" t="s">
        <v>53</v>
      </c>
      <c r="R32" s="70" t="s">
        <v>53</v>
      </c>
      <c r="S32" s="70" t="s">
        <v>53</v>
      </c>
      <c r="T32" s="70" t="s">
        <v>53</v>
      </c>
      <c r="U32" s="70" t="s">
        <v>53</v>
      </c>
      <c r="V32" s="70" t="s">
        <v>53</v>
      </c>
      <c r="W32" s="76"/>
      <c r="X32" s="70"/>
      <c r="Y32" s="66"/>
      <c r="Z32" s="68">
        <f t="shared" si="0"/>
        <v>0.25</v>
      </c>
      <c r="AA32" s="66"/>
      <c r="AB32" s="68">
        <f t="shared" si="1"/>
        <v>0.5</v>
      </c>
      <c r="AC32" s="66"/>
      <c r="AD32" s="68">
        <f t="shared" si="2"/>
        <v>0.75</v>
      </c>
      <c r="AE32" s="66"/>
      <c r="AF32" s="68">
        <f t="shared" si="3"/>
        <v>1</v>
      </c>
      <c r="AG32" s="77"/>
      <c r="AH32" s="77"/>
      <c r="AI32" s="70" t="s">
        <v>64</v>
      </c>
    </row>
    <row r="33" spans="1:35" ht="177.75" customHeight="1" x14ac:dyDescent="0.25">
      <c r="A33" s="74" t="s">
        <v>45</v>
      </c>
      <c r="B33" s="63" t="s">
        <v>102</v>
      </c>
      <c r="C33" s="64">
        <v>26</v>
      </c>
      <c r="D33" s="67" t="s">
        <v>164</v>
      </c>
      <c r="E33" s="66" t="s">
        <v>141</v>
      </c>
      <c r="F33" s="77" t="s">
        <v>165</v>
      </c>
      <c r="G33" s="77" t="s">
        <v>166</v>
      </c>
      <c r="H33" s="77" t="s">
        <v>167</v>
      </c>
      <c r="I33" s="79">
        <v>1</v>
      </c>
      <c r="J33" s="77" t="s">
        <v>94</v>
      </c>
      <c r="K33" s="70" t="s">
        <v>53</v>
      </c>
      <c r="L33" s="70" t="s">
        <v>53</v>
      </c>
      <c r="M33" s="70" t="s">
        <v>53</v>
      </c>
      <c r="N33" s="70" t="s">
        <v>53</v>
      </c>
      <c r="O33" s="70" t="s">
        <v>53</v>
      </c>
      <c r="P33" s="70" t="s">
        <v>53</v>
      </c>
      <c r="Q33" s="70" t="s">
        <v>53</v>
      </c>
      <c r="R33" s="70" t="s">
        <v>53</v>
      </c>
      <c r="S33" s="70" t="s">
        <v>53</v>
      </c>
      <c r="T33" s="70" t="s">
        <v>53</v>
      </c>
      <c r="U33" s="70" t="s">
        <v>53</v>
      </c>
      <c r="V33" s="70" t="s">
        <v>53</v>
      </c>
      <c r="W33" s="70" t="s">
        <v>53</v>
      </c>
      <c r="X33" s="70" t="s">
        <v>53</v>
      </c>
      <c r="Y33" s="66"/>
      <c r="Z33" s="68">
        <f t="shared" si="0"/>
        <v>0.25</v>
      </c>
      <c r="AA33" s="66"/>
      <c r="AB33" s="68">
        <f t="shared" si="1"/>
        <v>0.5</v>
      </c>
      <c r="AC33" s="66"/>
      <c r="AD33" s="68">
        <f t="shared" si="2"/>
        <v>0.75</v>
      </c>
      <c r="AE33" s="66"/>
      <c r="AF33" s="68">
        <f t="shared" si="3"/>
        <v>1</v>
      </c>
      <c r="AG33" s="77"/>
      <c r="AH33" s="77"/>
      <c r="AI33" s="70" t="s">
        <v>64</v>
      </c>
    </row>
    <row r="34" spans="1:35" ht="167.25" customHeight="1" x14ac:dyDescent="0.25">
      <c r="A34" s="74" t="s">
        <v>45</v>
      </c>
      <c r="B34" s="63" t="s">
        <v>102</v>
      </c>
      <c r="C34" s="64">
        <v>27</v>
      </c>
      <c r="D34" s="77" t="s">
        <v>168</v>
      </c>
      <c r="E34" s="77"/>
      <c r="F34" s="67" t="s">
        <v>169</v>
      </c>
      <c r="G34" s="67" t="s">
        <v>170</v>
      </c>
      <c r="H34" s="67" t="s">
        <v>171</v>
      </c>
      <c r="I34" s="79">
        <v>1</v>
      </c>
      <c r="J34" s="77" t="s">
        <v>52</v>
      </c>
      <c r="K34" s="70"/>
      <c r="L34" s="70"/>
      <c r="M34" s="70"/>
      <c r="N34" s="70" t="s">
        <v>53</v>
      </c>
      <c r="O34" s="70"/>
      <c r="P34" s="70"/>
      <c r="Q34" s="70"/>
      <c r="R34" s="70"/>
      <c r="S34" s="70"/>
      <c r="T34" s="70"/>
      <c r="U34" s="70"/>
      <c r="V34" s="70"/>
      <c r="W34" s="76"/>
      <c r="X34" s="70"/>
      <c r="Y34" s="66"/>
      <c r="Z34" s="68">
        <f t="shared" si="0"/>
        <v>0.25</v>
      </c>
      <c r="AA34" s="66"/>
      <c r="AB34" s="68">
        <f t="shared" si="1"/>
        <v>0.5</v>
      </c>
      <c r="AC34" s="66"/>
      <c r="AD34" s="68">
        <f t="shared" si="2"/>
        <v>0.75</v>
      </c>
      <c r="AE34" s="66"/>
      <c r="AF34" s="68">
        <f t="shared" si="3"/>
        <v>1</v>
      </c>
      <c r="AG34" s="77"/>
      <c r="AH34" s="77"/>
      <c r="AI34" s="70" t="s">
        <v>64</v>
      </c>
    </row>
    <row r="35" spans="1:35" ht="167.25" customHeight="1" x14ac:dyDescent="0.25">
      <c r="A35" s="74" t="s">
        <v>45</v>
      </c>
      <c r="B35" s="63" t="s">
        <v>102</v>
      </c>
      <c r="C35" s="64">
        <v>28</v>
      </c>
      <c r="D35" s="77" t="s">
        <v>168</v>
      </c>
      <c r="E35" s="77"/>
      <c r="F35" s="77" t="s">
        <v>172</v>
      </c>
      <c r="G35" s="77" t="s">
        <v>173</v>
      </c>
      <c r="H35" s="77" t="s">
        <v>174</v>
      </c>
      <c r="I35" s="79">
        <v>1</v>
      </c>
      <c r="J35" s="77" t="s">
        <v>52</v>
      </c>
      <c r="K35" s="70"/>
      <c r="L35" s="70"/>
      <c r="M35" s="70"/>
      <c r="N35" s="70" t="s">
        <v>53</v>
      </c>
      <c r="O35" s="70"/>
      <c r="P35" s="70"/>
      <c r="Q35" s="70"/>
      <c r="R35" s="70"/>
      <c r="S35" s="70"/>
      <c r="T35" s="70"/>
      <c r="U35" s="70"/>
      <c r="V35" s="70"/>
      <c r="W35" s="76"/>
      <c r="X35" s="70"/>
      <c r="Y35" s="66"/>
      <c r="Z35" s="68">
        <f t="shared" si="0"/>
        <v>0.25</v>
      </c>
      <c r="AA35" s="66"/>
      <c r="AB35" s="68">
        <f t="shared" si="1"/>
        <v>0.5</v>
      </c>
      <c r="AC35" s="66"/>
      <c r="AD35" s="68">
        <f t="shared" si="2"/>
        <v>0.75</v>
      </c>
      <c r="AE35" s="66"/>
      <c r="AF35" s="68">
        <f t="shared" si="3"/>
        <v>1</v>
      </c>
      <c r="AG35" s="77"/>
      <c r="AH35" s="77"/>
      <c r="AI35" s="70" t="s">
        <v>64</v>
      </c>
    </row>
    <row r="36" spans="1:35" ht="176.25" customHeight="1" x14ac:dyDescent="0.25">
      <c r="A36" s="74" t="s">
        <v>45</v>
      </c>
      <c r="B36" s="63" t="s">
        <v>102</v>
      </c>
      <c r="C36" s="64">
        <v>29</v>
      </c>
      <c r="D36" s="77" t="s">
        <v>175</v>
      </c>
      <c r="E36" s="77"/>
      <c r="F36" s="67" t="s">
        <v>176</v>
      </c>
      <c r="G36" s="67" t="s">
        <v>177</v>
      </c>
      <c r="H36" s="67" t="s">
        <v>178</v>
      </c>
      <c r="I36" s="79">
        <v>1</v>
      </c>
      <c r="J36" s="77" t="s">
        <v>94</v>
      </c>
      <c r="K36" s="70" t="s">
        <v>53</v>
      </c>
      <c r="L36" s="70" t="s">
        <v>53</v>
      </c>
      <c r="M36" s="70" t="s">
        <v>53</v>
      </c>
      <c r="N36" s="70" t="s">
        <v>53</v>
      </c>
      <c r="O36" s="70" t="s">
        <v>53</v>
      </c>
      <c r="P36" s="70" t="s">
        <v>53</v>
      </c>
      <c r="Q36" s="70" t="s">
        <v>53</v>
      </c>
      <c r="R36" s="70" t="s">
        <v>53</v>
      </c>
      <c r="S36" s="70" t="s">
        <v>53</v>
      </c>
      <c r="T36" s="70" t="s">
        <v>53</v>
      </c>
      <c r="U36" s="70" t="s">
        <v>53</v>
      </c>
      <c r="V36" s="70" t="s">
        <v>53</v>
      </c>
      <c r="W36" s="76"/>
      <c r="X36" s="70"/>
      <c r="Y36" s="66"/>
      <c r="Z36" s="68">
        <f t="shared" si="0"/>
        <v>0.25</v>
      </c>
      <c r="AA36" s="66"/>
      <c r="AB36" s="68">
        <f t="shared" si="1"/>
        <v>0.5</v>
      </c>
      <c r="AC36" s="66"/>
      <c r="AD36" s="68">
        <f t="shared" si="2"/>
        <v>0.75</v>
      </c>
      <c r="AE36" s="66"/>
      <c r="AF36" s="68">
        <f t="shared" si="3"/>
        <v>1</v>
      </c>
      <c r="AG36" s="77"/>
      <c r="AH36" s="77"/>
      <c r="AI36" s="70" t="s">
        <v>64</v>
      </c>
    </row>
    <row r="37" spans="1:35" ht="372.75" customHeight="1" x14ac:dyDescent="0.25">
      <c r="A37" s="74" t="s">
        <v>45</v>
      </c>
      <c r="B37" s="63" t="s">
        <v>102</v>
      </c>
      <c r="C37" s="64">
        <v>30</v>
      </c>
      <c r="D37" s="77" t="s">
        <v>179</v>
      </c>
      <c r="E37" s="77"/>
      <c r="F37" s="67" t="s">
        <v>180</v>
      </c>
      <c r="G37" s="67" t="s">
        <v>181</v>
      </c>
      <c r="H37" s="67" t="s">
        <v>182</v>
      </c>
      <c r="I37" s="79">
        <v>1</v>
      </c>
      <c r="J37" s="69" t="s">
        <v>94</v>
      </c>
      <c r="K37" s="66" t="s">
        <v>53</v>
      </c>
      <c r="L37" s="66" t="s">
        <v>53</v>
      </c>
      <c r="M37" s="66" t="s">
        <v>53</v>
      </c>
      <c r="N37" s="66" t="s">
        <v>53</v>
      </c>
      <c r="O37" s="66" t="s">
        <v>53</v>
      </c>
      <c r="P37" s="66" t="s">
        <v>53</v>
      </c>
      <c r="Q37" s="66" t="s">
        <v>53</v>
      </c>
      <c r="R37" s="66" t="s">
        <v>53</v>
      </c>
      <c r="S37" s="66" t="s">
        <v>53</v>
      </c>
      <c r="T37" s="66" t="s">
        <v>53</v>
      </c>
      <c r="U37" s="66" t="s">
        <v>53</v>
      </c>
      <c r="V37" s="66" t="s">
        <v>53</v>
      </c>
      <c r="W37" s="76"/>
      <c r="X37" s="70"/>
      <c r="Y37" s="66"/>
      <c r="Z37" s="68">
        <f t="shared" si="0"/>
        <v>0.25</v>
      </c>
      <c r="AA37" s="66"/>
      <c r="AB37" s="68">
        <f t="shared" si="1"/>
        <v>0.5</v>
      </c>
      <c r="AC37" s="66"/>
      <c r="AD37" s="68">
        <f t="shared" si="2"/>
        <v>0.75</v>
      </c>
      <c r="AE37" s="66"/>
      <c r="AF37" s="68">
        <f t="shared" si="3"/>
        <v>1</v>
      </c>
      <c r="AG37" s="70"/>
      <c r="AH37" s="70"/>
      <c r="AI37" s="70" t="s">
        <v>64</v>
      </c>
    </row>
    <row r="38" spans="1:35" ht="243" x14ac:dyDescent="0.25">
      <c r="A38" s="74" t="s">
        <v>45</v>
      </c>
      <c r="B38" s="63" t="s">
        <v>102</v>
      </c>
      <c r="C38" s="64">
        <v>31</v>
      </c>
      <c r="D38" s="70" t="s">
        <v>183</v>
      </c>
      <c r="E38" s="66" t="s">
        <v>184</v>
      </c>
      <c r="F38" s="77" t="s">
        <v>185</v>
      </c>
      <c r="G38" s="77" t="s">
        <v>186</v>
      </c>
      <c r="H38" s="77" t="s">
        <v>187</v>
      </c>
      <c r="I38" s="79">
        <v>1</v>
      </c>
      <c r="J38" s="69" t="s">
        <v>188</v>
      </c>
      <c r="K38" s="87" t="s">
        <v>53</v>
      </c>
      <c r="L38" s="87" t="s">
        <v>53</v>
      </c>
      <c r="M38" s="87" t="s">
        <v>53</v>
      </c>
      <c r="N38" s="87" t="s">
        <v>53</v>
      </c>
      <c r="O38" s="87" t="s">
        <v>53</v>
      </c>
      <c r="P38" s="87" t="s">
        <v>53</v>
      </c>
      <c r="Q38" s="87" t="s">
        <v>53</v>
      </c>
      <c r="R38" s="87" t="s">
        <v>53</v>
      </c>
      <c r="S38" s="87" t="s">
        <v>53</v>
      </c>
      <c r="T38" s="87" t="s">
        <v>53</v>
      </c>
      <c r="U38" s="87" t="s">
        <v>53</v>
      </c>
      <c r="V38" s="87" t="s">
        <v>53</v>
      </c>
      <c r="W38" s="76" t="s">
        <v>189</v>
      </c>
      <c r="X38" s="76" t="s">
        <v>63</v>
      </c>
      <c r="Y38" s="72"/>
      <c r="Z38" s="68">
        <f t="shared" si="0"/>
        <v>0.25</v>
      </c>
      <c r="AA38" s="66"/>
      <c r="AB38" s="68">
        <f t="shared" si="1"/>
        <v>0.5</v>
      </c>
      <c r="AC38" s="66"/>
      <c r="AD38" s="68">
        <f t="shared" si="2"/>
        <v>0.75</v>
      </c>
      <c r="AE38" s="66"/>
      <c r="AF38" s="68">
        <f t="shared" si="3"/>
        <v>1</v>
      </c>
      <c r="AG38" s="76"/>
      <c r="AH38" s="70"/>
      <c r="AI38" s="70" t="s">
        <v>64</v>
      </c>
    </row>
    <row r="39" spans="1:35" ht="409.5" customHeight="1" x14ac:dyDescent="0.25">
      <c r="A39" s="74" t="s">
        <v>45</v>
      </c>
      <c r="B39" s="63" t="s">
        <v>102</v>
      </c>
      <c r="C39" s="64">
        <v>32</v>
      </c>
      <c r="D39" s="83" t="s">
        <v>190</v>
      </c>
      <c r="E39" s="66" t="s">
        <v>184</v>
      </c>
      <c r="F39" s="77" t="s">
        <v>191</v>
      </c>
      <c r="G39" s="77" t="s">
        <v>192</v>
      </c>
      <c r="H39" s="77" t="s">
        <v>193</v>
      </c>
      <c r="I39" s="79">
        <v>1</v>
      </c>
      <c r="J39" s="69" t="s">
        <v>188</v>
      </c>
      <c r="K39" s="87" t="s">
        <v>53</v>
      </c>
      <c r="L39" s="87" t="s">
        <v>53</v>
      </c>
      <c r="M39" s="87" t="s">
        <v>53</v>
      </c>
      <c r="N39" s="87" t="s">
        <v>53</v>
      </c>
      <c r="O39" s="87" t="s">
        <v>53</v>
      </c>
      <c r="P39" s="87" t="s">
        <v>53</v>
      </c>
      <c r="Q39" s="87" t="s">
        <v>53</v>
      </c>
      <c r="R39" s="87" t="s">
        <v>53</v>
      </c>
      <c r="S39" s="87" t="s">
        <v>53</v>
      </c>
      <c r="T39" s="87" t="s">
        <v>53</v>
      </c>
      <c r="U39" s="87" t="s">
        <v>53</v>
      </c>
      <c r="V39" s="87" t="s">
        <v>53</v>
      </c>
      <c r="W39" s="76" t="s">
        <v>189</v>
      </c>
      <c r="X39" s="76" t="s">
        <v>63</v>
      </c>
      <c r="Y39" s="72"/>
      <c r="Z39" s="68">
        <f t="shared" si="0"/>
        <v>0.25</v>
      </c>
      <c r="AA39" s="66"/>
      <c r="AB39" s="68">
        <f t="shared" si="1"/>
        <v>0.5</v>
      </c>
      <c r="AC39" s="66"/>
      <c r="AD39" s="68">
        <f t="shared" si="2"/>
        <v>0.75</v>
      </c>
      <c r="AE39" s="66"/>
      <c r="AF39" s="68">
        <f t="shared" si="3"/>
        <v>1</v>
      </c>
      <c r="AG39" s="86"/>
      <c r="AH39" s="77"/>
      <c r="AI39" s="70" t="s">
        <v>64</v>
      </c>
    </row>
    <row r="40" spans="1:35" ht="195.75" customHeight="1" x14ac:dyDescent="0.25">
      <c r="A40" s="74" t="s">
        <v>45</v>
      </c>
      <c r="B40" s="63" t="s">
        <v>102</v>
      </c>
      <c r="C40" s="64">
        <v>33</v>
      </c>
      <c r="D40" s="84"/>
      <c r="E40" s="66" t="s">
        <v>194</v>
      </c>
      <c r="F40" s="77" t="s">
        <v>195</v>
      </c>
      <c r="G40" s="77" t="s">
        <v>196</v>
      </c>
      <c r="H40" s="77" t="s">
        <v>197</v>
      </c>
      <c r="I40" s="88">
        <v>1</v>
      </c>
      <c r="J40" s="69" t="s">
        <v>52</v>
      </c>
      <c r="K40" s="87"/>
      <c r="L40" s="89"/>
      <c r="M40" s="89" t="s">
        <v>53</v>
      </c>
      <c r="N40" s="89"/>
      <c r="O40" s="89"/>
      <c r="P40" s="89"/>
      <c r="Q40" s="89"/>
      <c r="R40" s="89"/>
      <c r="S40" s="89"/>
      <c r="T40" s="89"/>
      <c r="U40" s="89"/>
      <c r="V40" s="89"/>
      <c r="W40" s="76" t="s">
        <v>189</v>
      </c>
      <c r="X40" s="76" t="s">
        <v>55</v>
      </c>
      <c r="Y40" s="72"/>
      <c r="Z40" s="68">
        <f t="shared" si="0"/>
        <v>0.25</v>
      </c>
      <c r="AA40" s="66"/>
      <c r="AB40" s="68">
        <f t="shared" si="1"/>
        <v>0.5</v>
      </c>
      <c r="AC40" s="66"/>
      <c r="AD40" s="68">
        <f t="shared" si="2"/>
        <v>0.75</v>
      </c>
      <c r="AE40" s="66"/>
      <c r="AF40" s="68">
        <f t="shared" si="3"/>
        <v>1</v>
      </c>
      <c r="AG40" s="76"/>
      <c r="AH40" s="70"/>
      <c r="AI40" s="70" t="s">
        <v>64</v>
      </c>
    </row>
    <row r="41" spans="1:35" ht="201.75" customHeight="1" x14ac:dyDescent="0.25">
      <c r="A41" s="74" t="s">
        <v>45</v>
      </c>
      <c r="B41" s="63" t="s">
        <v>102</v>
      </c>
      <c r="C41" s="64">
        <v>34</v>
      </c>
      <c r="D41" s="72" t="s">
        <v>198</v>
      </c>
      <c r="E41" s="66"/>
      <c r="F41" s="77" t="s">
        <v>199</v>
      </c>
      <c r="G41" s="77" t="s">
        <v>200</v>
      </c>
      <c r="H41" s="77" t="s">
        <v>201</v>
      </c>
      <c r="I41" s="88">
        <v>1</v>
      </c>
      <c r="J41" s="69" t="s">
        <v>188</v>
      </c>
      <c r="K41" s="87"/>
      <c r="L41" s="89"/>
      <c r="M41" s="89"/>
      <c r="N41" s="89"/>
      <c r="O41" s="89"/>
      <c r="P41" s="89"/>
      <c r="Q41" s="89"/>
      <c r="R41" s="89"/>
      <c r="S41" s="89"/>
      <c r="T41" s="89"/>
      <c r="U41" s="89"/>
      <c r="V41" s="89"/>
      <c r="W41" s="76"/>
      <c r="X41" s="76"/>
      <c r="Y41" s="72"/>
      <c r="Z41" s="68">
        <f t="shared" si="0"/>
        <v>0.25</v>
      </c>
      <c r="AA41" s="66"/>
      <c r="AB41" s="68">
        <f t="shared" si="1"/>
        <v>0.5</v>
      </c>
      <c r="AC41" s="66"/>
      <c r="AD41" s="68">
        <f t="shared" si="2"/>
        <v>0.75</v>
      </c>
      <c r="AE41" s="66"/>
      <c r="AF41" s="68">
        <f t="shared" si="3"/>
        <v>1</v>
      </c>
      <c r="AG41" s="76"/>
      <c r="AH41" s="70"/>
      <c r="AI41" s="70" t="s">
        <v>64</v>
      </c>
    </row>
    <row r="42" spans="1:35" ht="288.75" customHeight="1" x14ac:dyDescent="0.25">
      <c r="A42" s="74" t="s">
        <v>202</v>
      </c>
      <c r="B42" s="63" t="s">
        <v>203</v>
      </c>
      <c r="C42" s="64">
        <v>35</v>
      </c>
      <c r="D42" s="70" t="s">
        <v>204</v>
      </c>
      <c r="E42" s="66" t="s">
        <v>48</v>
      </c>
      <c r="F42" s="77" t="s">
        <v>205</v>
      </c>
      <c r="G42" s="77" t="s">
        <v>206</v>
      </c>
      <c r="H42" s="77" t="s">
        <v>207</v>
      </c>
      <c r="I42" s="79">
        <v>1</v>
      </c>
      <c r="J42" s="86" t="s">
        <v>188</v>
      </c>
      <c r="K42" s="87" t="s">
        <v>53</v>
      </c>
      <c r="L42" s="87" t="s">
        <v>53</v>
      </c>
      <c r="M42" s="87" t="s">
        <v>53</v>
      </c>
      <c r="N42" s="87" t="s">
        <v>53</v>
      </c>
      <c r="O42" s="87" t="s">
        <v>53</v>
      </c>
      <c r="P42" s="87" t="s">
        <v>53</v>
      </c>
      <c r="Q42" s="87" t="s">
        <v>53</v>
      </c>
      <c r="R42" s="87" t="s">
        <v>53</v>
      </c>
      <c r="S42" s="87" t="s">
        <v>53</v>
      </c>
      <c r="T42" s="87" t="s">
        <v>53</v>
      </c>
      <c r="U42" s="87" t="s">
        <v>53</v>
      </c>
      <c r="V42" s="87" t="s">
        <v>53</v>
      </c>
      <c r="W42" s="76"/>
      <c r="X42" s="76"/>
      <c r="Y42" s="72"/>
      <c r="Z42" s="68">
        <f t="shared" si="0"/>
        <v>0.25</v>
      </c>
      <c r="AA42" s="66"/>
      <c r="AB42" s="68">
        <f t="shared" si="1"/>
        <v>0.5</v>
      </c>
      <c r="AC42" s="66"/>
      <c r="AD42" s="68">
        <f t="shared" si="2"/>
        <v>0.75</v>
      </c>
      <c r="AE42" s="66"/>
      <c r="AF42" s="68">
        <f t="shared" si="3"/>
        <v>1</v>
      </c>
      <c r="AG42" s="76"/>
      <c r="AH42" s="70"/>
      <c r="AI42" s="70" t="s">
        <v>64</v>
      </c>
    </row>
    <row r="43" spans="1:35" ht="201.75" customHeight="1" x14ac:dyDescent="0.25">
      <c r="A43" s="74" t="s">
        <v>202</v>
      </c>
      <c r="B43" s="63" t="s">
        <v>203</v>
      </c>
      <c r="C43" s="64">
        <v>36</v>
      </c>
      <c r="D43" s="70" t="s">
        <v>208</v>
      </c>
      <c r="E43" s="66" t="s">
        <v>48</v>
      </c>
      <c r="F43" s="77" t="s">
        <v>209</v>
      </c>
      <c r="G43" s="77" t="s">
        <v>210</v>
      </c>
      <c r="H43" s="77" t="s">
        <v>211</v>
      </c>
      <c r="I43" s="79">
        <v>1</v>
      </c>
      <c r="J43" s="86" t="s">
        <v>188</v>
      </c>
      <c r="K43" s="87" t="s">
        <v>53</v>
      </c>
      <c r="L43" s="87" t="s">
        <v>53</v>
      </c>
      <c r="M43" s="87" t="s">
        <v>53</v>
      </c>
      <c r="N43" s="87" t="s">
        <v>53</v>
      </c>
      <c r="O43" s="87" t="s">
        <v>53</v>
      </c>
      <c r="P43" s="87" t="s">
        <v>53</v>
      </c>
      <c r="Q43" s="87" t="s">
        <v>53</v>
      </c>
      <c r="R43" s="87" t="s">
        <v>53</v>
      </c>
      <c r="S43" s="87" t="s">
        <v>53</v>
      </c>
      <c r="T43" s="87" t="s">
        <v>53</v>
      </c>
      <c r="U43" s="87" t="s">
        <v>53</v>
      </c>
      <c r="V43" s="87" t="s">
        <v>53</v>
      </c>
      <c r="W43" s="76"/>
      <c r="X43" s="76"/>
      <c r="Y43" s="72"/>
      <c r="Z43" s="68">
        <f t="shared" si="0"/>
        <v>0.25</v>
      </c>
      <c r="AA43" s="66"/>
      <c r="AB43" s="68">
        <f t="shared" si="1"/>
        <v>0.5</v>
      </c>
      <c r="AC43" s="66"/>
      <c r="AD43" s="68">
        <f t="shared" si="2"/>
        <v>0.75</v>
      </c>
      <c r="AE43" s="66"/>
      <c r="AF43" s="68">
        <f t="shared" si="3"/>
        <v>1</v>
      </c>
      <c r="AG43" s="76"/>
      <c r="AH43" s="70"/>
      <c r="AI43" s="70" t="s">
        <v>64</v>
      </c>
    </row>
    <row r="44" spans="1:35" ht="201.75" customHeight="1" x14ac:dyDescent="0.25">
      <c r="A44" s="74" t="s">
        <v>202</v>
      </c>
      <c r="B44" s="63" t="s">
        <v>203</v>
      </c>
      <c r="C44" s="64">
        <v>37</v>
      </c>
      <c r="D44" s="70" t="s">
        <v>212</v>
      </c>
      <c r="E44" s="66" t="s">
        <v>184</v>
      </c>
      <c r="F44" s="77" t="s">
        <v>213</v>
      </c>
      <c r="G44" s="77" t="s">
        <v>214</v>
      </c>
      <c r="H44" s="77" t="s">
        <v>215</v>
      </c>
      <c r="I44" s="79">
        <v>1</v>
      </c>
      <c r="J44" s="86" t="s">
        <v>126</v>
      </c>
      <c r="K44" s="87" t="s">
        <v>53</v>
      </c>
      <c r="L44" s="87"/>
      <c r="M44" s="87"/>
      <c r="N44" s="87"/>
      <c r="O44" s="87"/>
      <c r="P44" s="89"/>
      <c r="Q44" s="89" t="s">
        <v>53</v>
      </c>
      <c r="R44" s="89"/>
      <c r="S44" s="89"/>
      <c r="T44" s="89"/>
      <c r="U44" s="89"/>
      <c r="V44" s="89"/>
      <c r="W44" s="76"/>
      <c r="X44" s="76"/>
      <c r="Y44" s="72"/>
      <c r="Z44" s="68">
        <f t="shared" si="0"/>
        <v>0.25</v>
      </c>
      <c r="AA44" s="66"/>
      <c r="AB44" s="68">
        <f t="shared" si="1"/>
        <v>0.5</v>
      </c>
      <c r="AC44" s="66"/>
      <c r="AD44" s="68">
        <f t="shared" si="2"/>
        <v>0.75</v>
      </c>
      <c r="AE44" s="66"/>
      <c r="AF44" s="68">
        <f t="shared" si="3"/>
        <v>1</v>
      </c>
      <c r="AG44" s="76"/>
      <c r="AH44" s="70"/>
      <c r="AI44" s="70" t="s">
        <v>64</v>
      </c>
    </row>
    <row r="45" spans="1:35" ht="201.75" customHeight="1" x14ac:dyDescent="0.25">
      <c r="A45" s="74" t="s">
        <v>202</v>
      </c>
      <c r="B45" s="63" t="s">
        <v>203</v>
      </c>
      <c r="C45" s="64">
        <v>38</v>
      </c>
      <c r="D45" s="70" t="s">
        <v>216</v>
      </c>
      <c r="E45" s="66" t="s">
        <v>48</v>
      </c>
      <c r="F45" s="77" t="s">
        <v>217</v>
      </c>
      <c r="G45" s="77" t="s">
        <v>218</v>
      </c>
      <c r="H45" s="77" t="s">
        <v>219</v>
      </c>
      <c r="I45" s="79">
        <v>1</v>
      </c>
      <c r="J45" s="86" t="s">
        <v>52</v>
      </c>
      <c r="K45" s="87"/>
      <c r="L45" s="89"/>
      <c r="M45" s="89"/>
      <c r="N45" s="89"/>
      <c r="O45" s="89"/>
      <c r="P45" s="89"/>
      <c r="Q45" s="89"/>
      <c r="R45" s="89"/>
      <c r="S45" s="89"/>
      <c r="T45" s="89"/>
      <c r="U45" s="89"/>
      <c r="V45" s="89" t="s">
        <v>53</v>
      </c>
      <c r="W45" s="76" t="s">
        <v>220</v>
      </c>
      <c r="X45" s="76" t="s">
        <v>55</v>
      </c>
      <c r="Y45" s="72"/>
      <c r="Z45" s="68">
        <f t="shared" si="0"/>
        <v>0.25</v>
      </c>
      <c r="AA45" s="66"/>
      <c r="AB45" s="68">
        <f t="shared" si="1"/>
        <v>0.5</v>
      </c>
      <c r="AC45" s="66"/>
      <c r="AD45" s="68">
        <f t="shared" si="2"/>
        <v>0.75</v>
      </c>
      <c r="AE45" s="66"/>
      <c r="AF45" s="68">
        <f t="shared" si="3"/>
        <v>1</v>
      </c>
      <c r="AG45" s="76"/>
      <c r="AH45" s="70"/>
      <c r="AI45" s="70" t="s">
        <v>64</v>
      </c>
    </row>
    <row r="46" spans="1:35" ht="201.75" customHeight="1" x14ac:dyDescent="0.25">
      <c r="A46" s="74" t="s">
        <v>202</v>
      </c>
      <c r="B46" s="63" t="s">
        <v>203</v>
      </c>
      <c r="C46" s="64">
        <v>39</v>
      </c>
      <c r="D46" s="83" t="s">
        <v>221</v>
      </c>
      <c r="E46" s="83" t="s">
        <v>48</v>
      </c>
      <c r="F46" s="90" t="s">
        <v>222</v>
      </c>
      <c r="G46" s="77" t="s">
        <v>223</v>
      </c>
      <c r="H46" s="77" t="s">
        <v>224</v>
      </c>
      <c r="I46" s="79">
        <v>1</v>
      </c>
      <c r="J46" s="86" t="s">
        <v>52</v>
      </c>
      <c r="K46" s="87" t="s">
        <v>53</v>
      </c>
      <c r="L46" s="87" t="s">
        <v>53</v>
      </c>
      <c r="M46" s="87" t="s">
        <v>53</v>
      </c>
      <c r="N46" s="87" t="s">
        <v>53</v>
      </c>
      <c r="O46" s="87" t="s">
        <v>53</v>
      </c>
      <c r="P46" s="87" t="s">
        <v>53</v>
      </c>
      <c r="Q46" s="87" t="s">
        <v>53</v>
      </c>
      <c r="R46" s="87" t="s">
        <v>53</v>
      </c>
      <c r="S46" s="87" t="s">
        <v>53</v>
      </c>
      <c r="T46" s="87" t="s">
        <v>53</v>
      </c>
      <c r="U46" s="87" t="s">
        <v>53</v>
      </c>
      <c r="V46" s="87" t="s">
        <v>53</v>
      </c>
      <c r="W46" s="76" t="s">
        <v>225</v>
      </c>
      <c r="X46" s="76" t="s">
        <v>226</v>
      </c>
      <c r="Y46" s="66"/>
      <c r="Z46" s="68">
        <f t="shared" si="0"/>
        <v>0.25</v>
      </c>
      <c r="AA46" s="66"/>
      <c r="AB46" s="68">
        <f t="shared" si="1"/>
        <v>0.5</v>
      </c>
      <c r="AC46" s="66"/>
      <c r="AD46" s="68">
        <f t="shared" si="2"/>
        <v>0.75</v>
      </c>
      <c r="AE46" s="66"/>
      <c r="AF46" s="68">
        <f t="shared" si="3"/>
        <v>1</v>
      </c>
      <c r="AG46" s="91"/>
      <c r="AH46" s="70"/>
      <c r="AI46" s="70" t="s">
        <v>64</v>
      </c>
    </row>
    <row r="47" spans="1:35" ht="201.75" customHeight="1" x14ac:dyDescent="0.25">
      <c r="A47" s="74" t="s">
        <v>202</v>
      </c>
      <c r="B47" s="63" t="s">
        <v>203</v>
      </c>
      <c r="C47" s="64">
        <v>40</v>
      </c>
      <c r="D47" s="84"/>
      <c r="E47" s="84"/>
      <c r="F47" s="92"/>
      <c r="G47" s="77" t="s">
        <v>227</v>
      </c>
      <c r="H47" s="77" t="s">
        <v>228</v>
      </c>
      <c r="I47" s="79">
        <v>1</v>
      </c>
      <c r="J47" s="86" t="s">
        <v>52</v>
      </c>
      <c r="K47" s="87"/>
      <c r="L47" s="87" t="s">
        <v>53</v>
      </c>
      <c r="M47" s="87"/>
      <c r="N47" s="87"/>
      <c r="O47" s="87"/>
      <c r="P47" s="87"/>
      <c r="Q47" s="87"/>
      <c r="R47" s="87"/>
      <c r="S47" s="87"/>
      <c r="T47" s="87"/>
      <c r="U47" s="87"/>
      <c r="V47" s="87"/>
      <c r="W47" s="76" t="s">
        <v>220</v>
      </c>
      <c r="X47" s="76" t="s">
        <v>55</v>
      </c>
      <c r="Y47" s="66"/>
      <c r="Z47" s="68">
        <f t="shared" si="0"/>
        <v>0.25</v>
      </c>
      <c r="AA47" s="66"/>
      <c r="AB47" s="68">
        <f t="shared" si="1"/>
        <v>0.5</v>
      </c>
      <c r="AC47" s="66"/>
      <c r="AD47" s="68">
        <f t="shared" si="2"/>
        <v>0.75</v>
      </c>
      <c r="AE47" s="66"/>
      <c r="AF47" s="68">
        <f t="shared" si="3"/>
        <v>1</v>
      </c>
      <c r="AG47" s="70"/>
      <c r="AH47" s="70"/>
      <c r="AI47" s="70" t="s">
        <v>64</v>
      </c>
    </row>
    <row r="48" spans="1:35" ht="201.75" customHeight="1" x14ac:dyDescent="0.25">
      <c r="A48" s="74" t="s">
        <v>202</v>
      </c>
      <c r="B48" s="63" t="s">
        <v>203</v>
      </c>
      <c r="C48" s="64">
        <v>41</v>
      </c>
      <c r="D48" s="70" t="s">
        <v>229</v>
      </c>
      <c r="E48" s="66" t="s">
        <v>48</v>
      </c>
      <c r="F48" s="77" t="s">
        <v>230</v>
      </c>
      <c r="G48" s="77" t="s">
        <v>231</v>
      </c>
      <c r="H48" s="77" t="s">
        <v>232</v>
      </c>
      <c r="I48" s="79">
        <v>1</v>
      </c>
      <c r="J48" s="86" t="s">
        <v>52</v>
      </c>
      <c r="K48" s="87"/>
      <c r="L48" s="87"/>
      <c r="M48" s="87"/>
      <c r="N48" s="87"/>
      <c r="O48" s="87"/>
      <c r="P48" s="87"/>
      <c r="Q48" s="87"/>
      <c r="R48" s="87"/>
      <c r="S48" s="87"/>
      <c r="T48" s="87"/>
      <c r="U48" s="87"/>
      <c r="V48" s="87" t="s">
        <v>53</v>
      </c>
      <c r="W48" s="76" t="s">
        <v>220</v>
      </c>
      <c r="X48" s="76" t="s">
        <v>55</v>
      </c>
      <c r="Y48" s="66"/>
      <c r="Z48" s="68">
        <f t="shared" si="0"/>
        <v>0.25</v>
      </c>
      <c r="AA48" s="66"/>
      <c r="AB48" s="68">
        <f t="shared" si="1"/>
        <v>0.5</v>
      </c>
      <c r="AC48" s="66"/>
      <c r="AD48" s="68">
        <f t="shared" si="2"/>
        <v>0.75</v>
      </c>
      <c r="AE48" s="66"/>
      <c r="AF48" s="68">
        <f t="shared" si="3"/>
        <v>1</v>
      </c>
      <c r="AG48" s="91"/>
      <c r="AH48" s="70"/>
      <c r="AI48" s="70" t="s">
        <v>64</v>
      </c>
    </row>
    <row r="49" spans="1:35" ht="201.75" customHeight="1" x14ac:dyDescent="0.25">
      <c r="A49" s="74" t="s">
        <v>202</v>
      </c>
      <c r="B49" s="63" t="s">
        <v>203</v>
      </c>
      <c r="C49" s="64">
        <v>42</v>
      </c>
      <c r="D49" s="70" t="s">
        <v>233</v>
      </c>
      <c r="E49" s="66" t="s">
        <v>48</v>
      </c>
      <c r="F49" s="77" t="s">
        <v>234</v>
      </c>
      <c r="G49" s="77" t="s">
        <v>235</v>
      </c>
      <c r="H49" s="77" t="s">
        <v>236</v>
      </c>
      <c r="I49" s="79">
        <v>1</v>
      </c>
      <c r="J49" s="86" t="s">
        <v>52</v>
      </c>
      <c r="K49" s="87"/>
      <c r="L49" s="87"/>
      <c r="M49" s="87"/>
      <c r="N49" s="87"/>
      <c r="O49" s="87" t="s">
        <v>53</v>
      </c>
      <c r="P49" s="87"/>
      <c r="Q49" s="87"/>
      <c r="R49" s="87"/>
      <c r="S49" s="87"/>
      <c r="T49" s="87"/>
      <c r="U49" s="87"/>
      <c r="V49" s="87"/>
      <c r="W49" s="76" t="s">
        <v>237</v>
      </c>
      <c r="X49" s="76" t="s">
        <v>55</v>
      </c>
      <c r="Y49" s="66"/>
      <c r="Z49" s="68">
        <f t="shared" si="0"/>
        <v>0.25</v>
      </c>
      <c r="AA49" s="66"/>
      <c r="AB49" s="68">
        <f t="shared" si="1"/>
        <v>0.5</v>
      </c>
      <c r="AC49" s="66"/>
      <c r="AD49" s="68">
        <f t="shared" si="2"/>
        <v>0.75</v>
      </c>
      <c r="AE49" s="66"/>
      <c r="AF49" s="68">
        <f t="shared" si="3"/>
        <v>1</v>
      </c>
      <c r="AG49" s="91"/>
      <c r="AH49" s="70"/>
      <c r="AI49" s="70" t="s">
        <v>64</v>
      </c>
    </row>
    <row r="50" spans="1:35" ht="297.75" customHeight="1" x14ac:dyDescent="0.25">
      <c r="A50" s="74" t="s">
        <v>202</v>
      </c>
      <c r="B50" s="63" t="s">
        <v>203</v>
      </c>
      <c r="C50" s="64">
        <v>43</v>
      </c>
      <c r="D50" s="70" t="s">
        <v>238</v>
      </c>
      <c r="E50" s="66" t="s">
        <v>48</v>
      </c>
      <c r="F50" s="77" t="s">
        <v>239</v>
      </c>
      <c r="G50" s="77" t="s">
        <v>240</v>
      </c>
      <c r="H50" s="77" t="s">
        <v>241</v>
      </c>
      <c r="I50" s="79">
        <v>1</v>
      </c>
      <c r="J50" s="86" t="s">
        <v>188</v>
      </c>
      <c r="K50" s="87" t="s">
        <v>53</v>
      </c>
      <c r="L50" s="87" t="s">
        <v>53</v>
      </c>
      <c r="M50" s="87" t="s">
        <v>53</v>
      </c>
      <c r="N50" s="87" t="s">
        <v>53</v>
      </c>
      <c r="O50" s="87" t="s">
        <v>53</v>
      </c>
      <c r="P50" s="87" t="s">
        <v>53</v>
      </c>
      <c r="Q50" s="87" t="s">
        <v>53</v>
      </c>
      <c r="R50" s="87" t="s">
        <v>53</v>
      </c>
      <c r="S50" s="87" t="s">
        <v>53</v>
      </c>
      <c r="T50" s="87" t="s">
        <v>53</v>
      </c>
      <c r="U50" s="87" t="s">
        <v>53</v>
      </c>
      <c r="V50" s="87" t="s">
        <v>53</v>
      </c>
      <c r="W50" s="76" t="s">
        <v>242</v>
      </c>
      <c r="X50" s="76" t="s">
        <v>55</v>
      </c>
      <c r="Y50" s="66"/>
      <c r="Z50" s="68">
        <f t="shared" si="0"/>
        <v>0.25</v>
      </c>
      <c r="AA50" s="66"/>
      <c r="AB50" s="68">
        <f t="shared" si="1"/>
        <v>0.5</v>
      </c>
      <c r="AC50" s="66"/>
      <c r="AD50" s="68">
        <f t="shared" si="2"/>
        <v>0.75</v>
      </c>
      <c r="AE50" s="66"/>
      <c r="AF50" s="68">
        <f t="shared" si="3"/>
        <v>1</v>
      </c>
      <c r="AG50" s="91"/>
      <c r="AH50" s="70"/>
      <c r="AI50" s="70" t="s">
        <v>64</v>
      </c>
    </row>
    <row r="51" spans="1:35" ht="228.75" customHeight="1" x14ac:dyDescent="0.25">
      <c r="A51" s="74" t="s">
        <v>202</v>
      </c>
      <c r="B51" s="63" t="s">
        <v>203</v>
      </c>
      <c r="C51" s="64">
        <v>44</v>
      </c>
      <c r="D51" s="83" t="s">
        <v>243</v>
      </c>
      <c r="E51" s="66"/>
      <c r="F51" s="90" t="s">
        <v>244</v>
      </c>
      <c r="G51" s="77" t="s">
        <v>245</v>
      </c>
      <c r="H51" s="77" t="s">
        <v>246</v>
      </c>
      <c r="I51" s="88">
        <v>1</v>
      </c>
      <c r="J51" s="86" t="s">
        <v>94</v>
      </c>
      <c r="K51" s="87" t="s">
        <v>53</v>
      </c>
      <c r="L51" s="87" t="s">
        <v>53</v>
      </c>
      <c r="M51" s="87" t="s">
        <v>53</v>
      </c>
      <c r="N51" s="87" t="s">
        <v>53</v>
      </c>
      <c r="O51" s="87" t="s">
        <v>53</v>
      </c>
      <c r="P51" s="87" t="s">
        <v>53</v>
      </c>
      <c r="Q51" s="87" t="s">
        <v>53</v>
      </c>
      <c r="R51" s="87" t="s">
        <v>53</v>
      </c>
      <c r="S51" s="87" t="s">
        <v>53</v>
      </c>
      <c r="T51" s="87" t="s">
        <v>53</v>
      </c>
      <c r="U51" s="87" t="s">
        <v>53</v>
      </c>
      <c r="V51" s="87" t="s">
        <v>53</v>
      </c>
      <c r="W51" s="76"/>
      <c r="X51" s="76"/>
      <c r="Y51" s="72"/>
      <c r="Z51" s="68">
        <f t="shared" si="0"/>
        <v>0.25</v>
      </c>
      <c r="AA51" s="66"/>
      <c r="AB51" s="68">
        <f t="shared" si="1"/>
        <v>0.5</v>
      </c>
      <c r="AC51" s="66"/>
      <c r="AD51" s="68">
        <f t="shared" si="2"/>
        <v>0.75</v>
      </c>
      <c r="AE51" s="66"/>
      <c r="AF51" s="68">
        <f t="shared" si="3"/>
        <v>1</v>
      </c>
      <c r="AG51" s="76"/>
      <c r="AH51" s="70"/>
      <c r="AI51" s="70" t="s">
        <v>64</v>
      </c>
    </row>
    <row r="52" spans="1:35" ht="201.75" customHeight="1" x14ac:dyDescent="0.25">
      <c r="A52" s="74" t="s">
        <v>202</v>
      </c>
      <c r="B52" s="63" t="s">
        <v>203</v>
      </c>
      <c r="C52" s="64">
        <v>45</v>
      </c>
      <c r="D52" s="84"/>
      <c r="E52" s="66"/>
      <c r="F52" s="92"/>
      <c r="G52" s="77" t="s">
        <v>247</v>
      </c>
      <c r="H52" s="77" t="s">
        <v>248</v>
      </c>
      <c r="I52" s="88">
        <v>1</v>
      </c>
      <c r="J52" s="86" t="s">
        <v>94</v>
      </c>
      <c r="K52" s="87" t="s">
        <v>53</v>
      </c>
      <c r="L52" s="87" t="s">
        <v>53</v>
      </c>
      <c r="M52" s="87" t="s">
        <v>53</v>
      </c>
      <c r="N52" s="87" t="s">
        <v>53</v>
      </c>
      <c r="O52" s="87" t="s">
        <v>53</v>
      </c>
      <c r="P52" s="87" t="s">
        <v>53</v>
      </c>
      <c r="Q52" s="87" t="s">
        <v>53</v>
      </c>
      <c r="R52" s="87" t="s">
        <v>53</v>
      </c>
      <c r="S52" s="87" t="s">
        <v>53</v>
      </c>
      <c r="T52" s="87" t="s">
        <v>53</v>
      </c>
      <c r="U52" s="87" t="s">
        <v>53</v>
      </c>
      <c r="V52" s="87" t="s">
        <v>53</v>
      </c>
      <c r="W52" s="76"/>
      <c r="X52" s="76"/>
      <c r="Y52" s="72"/>
      <c r="Z52" s="68">
        <f t="shared" si="0"/>
        <v>0.25</v>
      </c>
      <c r="AA52" s="66"/>
      <c r="AB52" s="68">
        <f t="shared" si="1"/>
        <v>0.5</v>
      </c>
      <c r="AC52" s="66"/>
      <c r="AD52" s="68">
        <f t="shared" si="2"/>
        <v>0.75</v>
      </c>
      <c r="AE52" s="66"/>
      <c r="AF52" s="68">
        <f t="shared" si="3"/>
        <v>1</v>
      </c>
      <c r="AG52" s="76"/>
      <c r="AH52" s="70"/>
      <c r="AI52" s="70" t="s">
        <v>64</v>
      </c>
    </row>
    <row r="53" spans="1:35" ht="216.75" customHeight="1" x14ac:dyDescent="0.25">
      <c r="A53" s="74" t="s">
        <v>202</v>
      </c>
      <c r="B53" s="93" t="s">
        <v>203</v>
      </c>
      <c r="C53" s="64">
        <v>46</v>
      </c>
      <c r="D53" s="70" t="s">
        <v>249</v>
      </c>
      <c r="E53" s="66" t="s">
        <v>48</v>
      </c>
      <c r="F53" s="94" t="s">
        <v>250</v>
      </c>
      <c r="G53" s="94" t="s">
        <v>251</v>
      </c>
      <c r="H53" s="94" t="s">
        <v>252</v>
      </c>
      <c r="I53" s="79">
        <v>1</v>
      </c>
      <c r="J53" s="86" t="s">
        <v>94</v>
      </c>
      <c r="K53" s="87" t="s">
        <v>53</v>
      </c>
      <c r="L53" s="87" t="s">
        <v>53</v>
      </c>
      <c r="M53" s="87" t="s">
        <v>53</v>
      </c>
      <c r="N53" s="87" t="s">
        <v>53</v>
      </c>
      <c r="O53" s="87" t="s">
        <v>53</v>
      </c>
      <c r="P53" s="87" t="s">
        <v>53</v>
      </c>
      <c r="Q53" s="87" t="s">
        <v>53</v>
      </c>
      <c r="R53" s="87" t="s">
        <v>53</v>
      </c>
      <c r="S53" s="87" t="s">
        <v>53</v>
      </c>
      <c r="T53" s="87" t="s">
        <v>53</v>
      </c>
      <c r="U53" s="87" t="s">
        <v>53</v>
      </c>
      <c r="V53" s="87"/>
      <c r="W53" s="76" t="s">
        <v>242</v>
      </c>
      <c r="X53" s="76" t="s">
        <v>55</v>
      </c>
      <c r="Y53" s="66"/>
      <c r="Z53" s="68">
        <f t="shared" si="0"/>
        <v>0.25</v>
      </c>
      <c r="AA53" s="66"/>
      <c r="AB53" s="68">
        <f t="shared" si="1"/>
        <v>0.5</v>
      </c>
      <c r="AC53" s="66"/>
      <c r="AD53" s="68">
        <f t="shared" si="2"/>
        <v>0.75</v>
      </c>
      <c r="AE53" s="66"/>
      <c r="AF53" s="68">
        <f t="shared" si="3"/>
        <v>1</v>
      </c>
      <c r="AG53" s="91"/>
      <c r="AH53" s="70"/>
      <c r="AI53" s="70" t="s">
        <v>64</v>
      </c>
    </row>
    <row r="54" spans="1:35" ht="243" customHeight="1" x14ac:dyDescent="0.25">
      <c r="A54" s="74" t="s">
        <v>202</v>
      </c>
      <c r="B54" s="63" t="s">
        <v>203</v>
      </c>
      <c r="C54" s="64">
        <v>47</v>
      </c>
      <c r="D54" s="70" t="s">
        <v>253</v>
      </c>
      <c r="E54" s="66" t="s">
        <v>48</v>
      </c>
      <c r="F54" s="77" t="s">
        <v>254</v>
      </c>
      <c r="G54" s="77" t="s">
        <v>255</v>
      </c>
      <c r="H54" s="77" t="s">
        <v>256</v>
      </c>
      <c r="I54" s="79">
        <v>1</v>
      </c>
      <c r="J54" s="86" t="s">
        <v>52</v>
      </c>
      <c r="K54" s="87"/>
      <c r="L54" s="89"/>
      <c r="M54" s="89" t="s">
        <v>53</v>
      </c>
      <c r="N54" s="89"/>
      <c r="O54" s="89"/>
      <c r="P54" s="89"/>
      <c r="Q54" s="89"/>
      <c r="R54" s="89"/>
      <c r="S54" s="89"/>
      <c r="T54" s="89"/>
      <c r="U54" s="89"/>
      <c r="V54" s="89"/>
      <c r="W54" s="76"/>
      <c r="X54" s="76"/>
      <c r="Y54" s="72"/>
      <c r="Z54" s="68">
        <f t="shared" si="0"/>
        <v>0.25</v>
      </c>
      <c r="AA54" s="66"/>
      <c r="AB54" s="68">
        <f t="shared" si="1"/>
        <v>0.5</v>
      </c>
      <c r="AC54" s="66"/>
      <c r="AD54" s="68">
        <f t="shared" si="2"/>
        <v>0.75</v>
      </c>
      <c r="AE54" s="66"/>
      <c r="AF54" s="68">
        <f t="shared" si="3"/>
        <v>1</v>
      </c>
      <c r="AG54" s="76"/>
      <c r="AH54" s="70"/>
      <c r="AI54" s="70" t="s">
        <v>64</v>
      </c>
    </row>
    <row r="55" spans="1:35" ht="252" customHeight="1" x14ac:dyDescent="0.25">
      <c r="A55" s="74" t="s">
        <v>202</v>
      </c>
      <c r="B55" s="63" t="s">
        <v>203</v>
      </c>
      <c r="C55" s="64">
        <v>48</v>
      </c>
      <c r="D55" s="70" t="s">
        <v>257</v>
      </c>
      <c r="E55" s="66" t="s">
        <v>141</v>
      </c>
      <c r="F55" s="77" t="s">
        <v>258</v>
      </c>
      <c r="G55" s="77" t="s">
        <v>259</v>
      </c>
      <c r="H55" s="77" t="s">
        <v>260</v>
      </c>
      <c r="I55" s="79">
        <v>1</v>
      </c>
      <c r="J55" s="86" t="s">
        <v>94</v>
      </c>
      <c r="K55" s="87" t="s">
        <v>261</v>
      </c>
      <c r="L55" s="87" t="s">
        <v>261</v>
      </c>
      <c r="M55" s="87" t="s">
        <v>261</v>
      </c>
      <c r="N55" s="87" t="s">
        <v>261</v>
      </c>
      <c r="O55" s="87" t="s">
        <v>261</v>
      </c>
      <c r="P55" s="87" t="s">
        <v>261</v>
      </c>
      <c r="Q55" s="87" t="s">
        <v>261</v>
      </c>
      <c r="R55" s="87" t="s">
        <v>261</v>
      </c>
      <c r="S55" s="87" t="s">
        <v>261</v>
      </c>
      <c r="T55" s="87" t="s">
        <v>261</v>
      </c>
      <c r="U55" s="87" t="s">
        <v>261</v>
      </c>
      <c r="V55" s="87" t="s">
        <v>261</v>
      </c>
      <c r="W55" s="76" t="s">
        <v>262</v>
      </c>
      <c r="X55" s="76" t="s">
        <v>55</v>
      </c>
      <c r="Y55" s="66"/>
      <c r="Z55" s="68">
        <f t="shared" si="0"/>
        <v>0.25</v>
      </c>
      <c r="AA55" s="66"/>
      <c r="AB55" s="68">
        <f t="shared" si="1"/>
        <v>0.5</v>
      </c>
      <c r="AC55" s="66"/>
      <c r="AD55" s="68">
        <f t="shared" si="2"/>
        <v>0.75</v>
      </c>
      <c r="AE55" s="66"/>
      <c r="AF55" s="68">
        <f t="shared" si="3"/>
        <v>1</v>
      </c>
      <c r="AG55" s="91"/>
      <c r="AH55" s="70"/>
      <c r="AI55" s="70" t="s">
        <v>64</v>
      </c>
    </row>
    <row r="56" spans="1:35" ht="213.75" customHeight="1" x14ac:dyDescent="0.25">
      <c r="A56" s="74" t="s">
        <v>202</v>
      </c>
      <c r="B56" s="63" t="s">
        <v>263</v>
      </c>
      <c r="C56" s="64">
        <v>49</v>
      </c>
      <c r="D56" s="70" t="s">
        <v>264</v>
      </c>
      <c r="E56" s="66" t="s">
        <v>141</v>
      </c>
      <c r="F56" s="77" t="s">
        <v>265</v>
      </c>
      <c r="G56" s="77" t="s">
        <v>266</v>
      </c>
      <c r="H56" s="77" t="s">
        <v>267</v>
      </c>
      <c r="I56" s="79">
        <v>1</v>
      </c>
      <c r="J56" s="86" t="s">
        <v>52</v>
      </c>
      <c r="K56" s="87"/>
      <c r="L56" s="87"/>
      <c r="M56" s="87"/>
      <c r="N56" s="87"/>
      <c r="O56" s="87" t="s">
        <v>53</v>
      </c>
      <c r="P56" s="87"/>
      <c r="Q56" s="87"/>
      <c r="R56" s="87"/>
      <c r="S56" s="87"/>
      <c r="T56" s="87"/>
      <c r="U56" s="87"/>
      <c r="V56" s="87"/>
      <c r="W56" s="76" t="s">
        <v>62</v>
      </c>
      <c r="X56" s="76"/>
      <c r="Y56" s="66"/>
      <c r="Z56" s="68">
        <f t="shared" si="0"/>
        <v>0.25</v>
      </c>
      <c r="AA56" s="66"/>
      <c r="AB56" s="68">
        <f t="shared" si="1"/>
        <v>0.5</v>
      </c>
      <c r="AC56" s="66"/>
      <c r="AD56" s="68">
        <f t="shared" si="2"/>
        <v>0.75</v>
      </c>
      <c r="AE56" s="66"/>
      <c r="AF56" s="68">
        <f t="shared" si="3"/>
        <v>1</v>
      </c>
      <c r="AG56" s="70"/>
      <c r="AH56" s="70"/>
      <c r="AI56" s="70" t="s">
        <v>64</v>
      </c>
    </row>
    <row r="57" spans="1:35" ht="279.75" customHeight="1" x14ac:dyDescent="0.25">
      <c r="A57" s="74" t="s">
        <v>202</v>
      </c>
      <c r="B57" s="63" t="s">
        <v>268</v>
      </c>
      <c r="C57" s="64">
        <v>50</v>
      </c>
      <c r="D57" s="95" t="s">
        <v>269</v>
      </c>
      <c r="E57" s="66" t="s">
        <v>270</v>
      </c>
      <c r="F57" s="77" t="s">
        <v>271</v>
      </c>
      <c r="G57" s="77" t="s">
        <v>272</v>
      </c>
      <c r="H57" s="77" t="s">
        <v>273</v>
      </c>
      <c r="I57" s="88">
        <v>1</v>
      </c>
      <c r="J57" s="69" t="s">
        <v>126</v>
      </c>
      <c r="K57" s="87"/>
      <c r="L57" s="89"/>
      <c r="M57" s="89"/>
      <c r="N57" s="89"/>
      <c r="O57" s="89"/>
      <c r="P57" s="89" t="s">
        <v>53</v>
      </c>
      <c r="Q57" s="89"/>
      <c r="R57" s="89"/>
      <c r="S57" s="89"/>
      <c r="T57" s="89"/>
      <c r="U57" s="89" t="s">
        <v>53</v>
      </c>
      <c r="V57" s="89"/>
      <c r="W57" s="76" t="s">
        <v>274</v>
      </c>
      <c r="X57" s="76" t="s">
        <v>55</v>
      </c>
      <c r="Y57" s="72"/>
      <c r="Z57" s="68">
        <f t="shared" si="0"/>
        <v>0.25</v>
      </c>
      <c r="AA57" s="66"/>
      <c r="AB57" s="68">
        <f t="shared" si="1"/>
        <v>0.5</v>
      </c>
      <c r="AC57" s="66"/>
      <c r="AD57" s="68">
        <f t="shared" si="2"/>
        <v>0.75</v>
      </c>
      <c r="AE57" s="66"/>
      <c r="AF57" s="68">
        <f t="shared" si="3"/>
        <v>1</v>
      </c>
      <c r="AG57" s="76"/>
      <c r="AH57" s="70"/>
      <c r="AI57" s="70" t="s">
        <v>64</v>
      </c>
    </row>
    <row r="58" spans="1:35" ht="263.25" x14ac:dyDescent="0.25">
      <c r="A58" s="74" t="s">
        <v>202</v>
      </c>
      <c r="B58" s="63" t="s">
        <v>268</v>
      </c>
      <c r="C58" s="64">
        <v>51</v>
      </c>
      <c r="D58" s="95"/>
      <c r="E58" s="66" t="s">
        <v>270</v>
      </c>
      <c r="F58" s="96" t="s">
        <v>275</v>
      </c>
      <c r="G58" s="77" t="s">
        <v>276</v>
      </c>
      <c r="H58" s="77" t="s">
        <v>277</v>
      </c>
      <c r="I58" s="88">
        <v>1</v>
      </c>
      <c r="J58" s="69" t="s">
        <v>52</v>
      </c>
      <c r="K58" s="87"/>
      <c r="L58" s="89"/>
      <c r="M58" s="89"/>
      <c r="N58" s="89"/>
      <c r="O58" s="89" t="s">
        <v>53</v>
      </c>
      <c r="P58" s="89"/>
      <c r="Q58" s="89"/>
      <c r="R58" s="89"/>
      <c r="S58" s="89"/>
      <c r="T58" s="89"/>
      <c r="U58" s="89"/>
      <c r="V58" s="89"/>
      <c r="W58" s="76" t="s">
        <v>278</v>
      </c>
      <c r="X58" s="76" t="s">
        <v>63</v>
      </c>
      <c r="Y58" s="72"/>
      <c r="Z58" s="68">
        <f t="shared" si="0"/>
        <v>0.25</v>
      </c>
      <c r="AA58" s="66"/>
      <c r="AB58" s="68">
        <f t="shared" si="1"/>
        <v>0.5</v>
      </c>
      <c r="AC58" s="66"/>
      <c r="AD58" s="68">
        <f t="shared" si="2"/>
        <v>0.75</v>
      </c>
      <c r="AE58" s="66"/>
      <c r="AF58" s="68">
        <f t="shared" si="3"/>
        <v>1</v>
      </c>
      <c r="AG58" s="76"/>
      <c r="AH58" s="70"/>
      <c r="AI58" s="70" t="s">
        <v>64</v>
      </c>
    </row>
    <row r="59" spans="1:35" ht="141.75" x14ac:dyDescent="0.25">
      <c r="A59" s="74" t="s">
        <v>202</v>
      </c>
      <c r="B59" s="63" t="s">
        <v>268</v>
      </c>
      <c r="C59" s="64">
        <v>52</v>
      </c>
      <c r="D59" s="95"/>
      <c r="E59" s="66" t="s">
        <v>270</v>
      </c>
      <c r="F59" s="96" t="s">
        <v>279</v>
      </c>
      <c r="G59" s="96" t="s">
        <v>280</v>
      </c>
      <c r="H59" s="96" t="s">
        <v>281</v>
      </c>
      <c r="I59" s="88">
        <v>1</v>
      </c>
      <c r="J59" s="69" t="s">
        <v>94</v>
      </c>
      <c r="K59" s="87" t="s">
        <v>53</v>
      </c>
      <c r="L59" s="87" t="s">
        <v>53</v>
      </c>
      <c r="M59" s="87" t="s">
        <v>53</v>
      </c>
      <c r="N59" s="87" t="s">
        <v>53</v>
      </c>
      <c r="O59" s="87" t="s">
        <v>53</v>
      </c>
      <c r="P59" s="87" t="s">
        <v>53</v>
      </c>
      <c r="Q59" s="87" t="s">
        <v>53</v>
      </c>
      <c r="R59" s="87" t="s">
        <v>53</v>
      </c>
      <c r="S59" s="87" t="s">
        <v>53</v>
      </c>
      <c r="T59" s="87" t="s">
        <v>53</v>
      </c>
      <c r="U59" s="87" t="s">
        <v>53</v>
      </c>
      <c r="V59" s="87" t="s">
        <v>53</v>
      </c>
      <c r="W59" s="76"/>
      <c r="X59" s="76"/>
      <c r="Y59" s="72"/>
      <c r="Z59" s="68">
        <f t="shared" si="0"/>
        <v>0.25</v>
      </c>
      <c r="AA59" s="66"/>
      <c r="AB59" s="68">
        <f t="shared" si="1"/>
        <v>0.5</v>
      </c>
      <c r="AC59" s="66"/>
      <c r="AD59" s="68">
        <f t="shared" si="2"/>
        <v>0.75</v>
      </c>
      <c r="AE59" s="66"/>
      <c r="AF59" s="68">
        <f t="shared" si="3"/>
        <v>1</v>
      </c>
      <c r="AG59" s="76"/>
      <c r="AH59" s="70"/>
      <c r="AI59" s="70" t="s">
        <v>64</v>
      </c>
    </row>
    <row r="60" spans="1:35" ht="172.5" customHeight="1" x14ac:dyDescent="0.25">
      <c r="A60" s="74" t="s">
        <v>202</v>
      </c>
      <c r="B60" s="63" t="s">
        <v>268</v>
      </c>
      <c r="C60" s="64">
        <v>53</v>
      </c>
      <c r="D60" s="95"/>
      <c r="E60" s="66" t="s">
        <v>270</v>
      </c>
      <c r="F60" s="96" t="s">
        <v>282</v>
      </c>
      <c r="G60" s="96" t="s">
        <v>283</v>
      </c>
      <c r="H60" s="96" t="s">
        <v>284</v>
      </c>
      <c r="I60" s="88">
        <v>1</v>
      </c>
      <c r="J60" s="69" t="s">
        <v>94</v>
      </c>
      <c r="K60" s="87" t="s">
        <v>53</v>
      </c>
      <c r="L60" s="87" t="s">
        <v>53</v>
      </c>
      <c r="M60" s="87" t="s">
        <v>53</v>
      </c>
      <c r="N60" s="87" t="s">
        <v>53</v>
      </c>
      <c r="O60" s="87" t="s">
        <v>53</v>
      </c>
      <c r="P60" s="87" t="s">
        <v>53</v>
      </c>
      <c r="Q60" s="87" t="s">
        <v>53</v>
      </c>
      <c r="R60" s="87" t="s">
        <v>53</v>
      </c>
      <c r="S60" s="87" t="s">
        <v>53</v>
      </c>
      <c r="T60" s="87" t="s">
        <v>53</v>
      </c>
      <c r="U60" s="87" t="s">
        <v>53</v>
      </c>
      <c r="V60" s="87" t="s">
        <v>53</v>
      </c>
      <c r="W60" s="76"/>
      <c r="X60" s="76"/>
      <c r="Y60" s="72"/>
      <c r="Z60" s="68">
        <f t="shared" si="0"/>
        <v>0.25</v>
      </c>
      <c r="AA60" s="66"/>
      <c r="AB60" s="68">
        <f t="shared" si="1"/>
        <v>0.5</v>
      </c>
      <c r="AC60" s="66"/>
      <c r="AD60" s="68">
        <f t="shared" si="2"/>
        <v>0.75</v>
      </c>
      <c r="AE60" s="66"/>
      <c r="AF60" s="68">
        <f t="shared" si="3"/>
        <v>1</v>
      </c>
      <c r="AG60" s="76"/>
      <c r="AH60" s="70"/>
      <c r="AI60" s="70" t="s">
        <v>64</v>
      </c>
    </row>
    <row r="61" spans="1:35" ht="202.5" x14ac:dyDescent="0.25">
      <c r="A61" s="74" t="s">
        <v>202</v>
      </c>
      <c r="B61" s="63" t="s">
        <v>268</v>
      </c>
      <c r="C61" s="64">
        <v>54</v>
      </c>
      <c r="D61" s="95"/>
      <c r="E61" s="66" t="s">
        <v>48</v>
      </c>
      <c r="F61" s="77" t="s">
        <v>285</v>
      </c>
      <c r="G61" s="77" t="s">
        <v>286</v>
      </c>
      <c r="H61" s="77" t="s">
        <v>287</v>
      </c>
      <c r="I61" s="88">
        <v>1</v>
      </c>
      <c r="J61" s="69" t="s">
        <v>52</v>
      </c>
      <c r="K61" s="87"/>
      <c r="L61" s="89"/>
      <c r="M61" s="89"/>
      <c r="N61" s="89"/>
      <c r="O61" s="89"/>
      <c r="P61" s="89"/>
      <c r="Q61" s="89"/>
      <c r="R61" s="89" t="s">
        <v>53</v>
      </c>
      <c r="S61" s="89"/>
      <c r="T61" s="89"/>
      <c r="U61" s="89"/>
      <c r="V61" s="89"/>
      <c r="W61" s="76" t="s">
        <v>274</v>
      </c>
      <c r="X61" s="76" t="s">
        <v>55</v>
      </c>
      <c r="Y61" s="72"/>
      <c r="Z61" s="68">
        <f t="shared" si="0"/>
        <v>0.25</v>
      </c>
      <c r="AA61" s="66"/>
      <c r="AB61" s="68">
        <f t="shared" si="1"/>
        <v>0.5</v>
      </c>
      <c r="AC61" s="66"/>
      <c r="AD61" s="68">
        <f t="shared" si="2"/>
        <v>0.75</v>
      </c>
      <c r="AE61" s="66"/>
      <c r="AF61" s="68">
        <f t="shared" si="3"/>
        <v>1</v>
      </c>
      <c r="AG61" s="76"/>
      <c r="AH61" s="70"/>
      <c r="AI61" s="70" t="s">
        <v>64</v>
      </c>
    </row>
    <row r="62" spans="1:35" ht="264.75" customHeight="1" x14ac:dyDescent="0.25">
      <c r="A62" s="74" t="s">
        <v>202</v>
      </c>
      <c r="B62" s="63" t="s">
        <v>268</v>
      </c>
      <c r="C62" s="64">
        <v>55</v>
      </c>
      <c r="D62" s="66" t="s">
        <v>288</v>
      </c>
      <c r="E62" s="66"/>
      <c r="F62" s="77" t="s">
        <v>289</v>
      </c>
      <c r="G62" s="77" t="s">
        <v>290</v>
      </c>
      <c r="H62" s="77" t="s">
        <v>291</v>
      </c>
      <c r="I62" s="88">
        <v>1</v>
      </c>
      <c r="J62" s="69" t="s">
        <v>52</v>
      </c>
      <c r="K62" s="87"/>
      <c r="L62" s="89"/>
      <c r="M62" s="89"/>
      <c r="N62" s="89"/>
      <c r="O62" s="89"/>
      <c r="P62" s="89" t="s">
        <v>53</v>
      </c>
      <c r="Q62" s="89"/>
      <c r="R62" s="89"/>
      <c r="S62" s="89"/>
      <c r="T62" s="89"/>
      <c r="U62" s="89"/>
      <c r="V62" s="89"/>
      <c r="W62" s="76"/>
      <c r="X62" s="76"/>
      <c r="Y62" s="72"/>
      <c r="Z62" s="68">
        <f t="shared" si="0"/>
        <v>0.25</v>
      </c>
      <c r="AA62" s="66"/>
      <c r="AB62" s="68">
        <f t="shared" si="1"/>
        <v>0.5</v>
      </c>
      <c r="AC62" s="66"/>
      <c r="AD62" s="68">
        <f t="shared" si="2"/>
        <v>0.75</v>
      </c>
      <c r="AE62" s="66"/>
      <c r="AF62" s="68">
        <f t="shared" si="3"/>
        <v>1</v>
      </c>
      <c r="AG62" s="76"/>
      <c r="AH62" s="70"/>
      <c r="AI62" s="70" t="s">
        <v>64</v>
      </c>
    </row>
    <row r="63" spans="1:35" ht="220.5" customHeight="1" x14ac:dyDescent="0.25">
      <c r="A63" s="74" t="s">
        <v>138</v>
      </c>
      <c r="B63" s="63" t="s">
        <v>139</v>
      </c>
      <c r="C63" s="64">
        <v>56</v>
      </c>
      <c r="D63" s="83" t="s">
        <v>292</v>
      </c>
      <c r="E63" s="66" t="s">
        <v>48</v>
      </c>
      <c r="F63" s="90" t="s">
        <v>293</v>
      </c>
      <c r="G63" s="77" t="s">
        <v>294</v>
      </c>
      <c r="H63" s="77" t="s">
        <v>295</v>
      </c>
      <c r="I63" s="88">
        <v>1</v>
      </c>
      <c r="J63" s="69" t="s">
        <v>52</v>
      </c>
      <c r="K63" s="87"/>
      <c r="L63" s="89"/>
      <c r="M63" s="89"/>
      <c r="N63" s="89"/>
      <c r="O63" s="89"/>
      <c r="P63" s="89"/>
      <c r="Q63" s="89" t="s">
        <v>53</v>
      </c>
      <c r="R63" s="89" t="s">
        <v>53</v>
      </c>
      <c r="S63" s="89" t="s">
        <v>53</v>
      </c>
      <c r="T63" s="89"/>
      <c r="U63" s="89"/>
      <c r="V63" s="89" t="s">
        <v>53</v>
      </c>
      <c r="W63" s="76" t="s">
        <v>54</v>
      </c>
      <c r="X63" s="76" t="s">
        <v>63</v>
      </c>
      <c r="Y63" s="72"/>
      <c r="Z63" s="68">
        <f t="shared" si="0"/>
        <v>0.25</v>
      </c>
      <c r="AA63" s="66"/>
      <c r="AB63" s="68">
        <f t="shared" si="1"/>
        <v>0.5</v>
      </c>
      <c r="AC63" s="66"/>
      <c r="AD63" s="68">
        <f t="shared" si="2"/>
        <v>0.75</v>
      </c>
      <c r="AE63" s="66"/>
      <c r="AF63" s="68">
        <f t="shared" si="3"/>
        <v>1</v>
      </c>
      <c r="AG63" s="86"/>
      <c r="AH63" s="97"/>
      <c r="AI63" s="70" t="s">
        <v>64</v>
      </c>
    </row>
    <row r="64" spans="1:35" ht="189.75" customHeight="1" x14ac:dyDescent="0.25">
      <c r="A64" s="74" t="s">
        <v>138</v>
      </c>
      <c r="B64" s="63" t="s">
        <v>139</v>
      </c>
      <c r="C64" s="64">
        <v>57</v>
      </c>
      <c r="D64" s="84"/>
      <c r="E64" s="66" t="s">
        <v>48</v>
      </c>
      <c r="F64" s="92"/>
      <c r="G64" s="67" t="s">
        <v>296</v>
      </c>
      <c r="H64" s="67" t="s">
        <v>297</v>
      </c>
      <c r="I64" s="79">
        <v>1</v>
      </c>
      <c r="J64" s="69" t="s">
        <v>52</v>
      </c>
      <c r="K64" s="87"/>
      <c r="L64" s="89"/>
      <c r="M64" s="89"/>
      <c r="N64" s="89"/>
      <c r="O64" s="89"/>
      <c r="P64" s="89" t="s">
        <v>53</v>
      </c>
      <c r="Q64" s="89" t="s">
        <v>53</v>
      </c>
      <c r="R64" s="89" t="s">
        <v>53</v>
      </c>
      <c r="S64" s="89" t="s">
        <v>53</v>
      </c>
      <c r="T64" s="89"/>
      <c r="U64" s="89"/>
      <c r="V64" s="89"/>
      <c r="W64" s="76" t="s">
        <v>54</v>
      </c>
      <c r="X64" s="76" t="s">
        <v>63</v>
      </c>
      <c r="Y64" s="72"/>
      <c r="Z64" s="68">
        <f t="shared" si="0"/>
        <v>0.25</v>
      </c>
      <c r="AA64" s="66"/>
      <c r="AB64" s="68">
        <f t="shared" si="1"/>
        <v>0.5</v>
      </c>
      <c r="AC64" s="66"/>
      <c r="AD64" s="68">
        <f t="shared" si="2"/>
        <v>0.75</v>
      </c>
      <c r="AE64" s="66"/>
      <c r="AF64" s="68">
        <f t="shared" si="3"/>
        <v>1</v>
      </c>
      <c r="AG64" s="76"/>
      <c r="AH64" s="97"/>
      <c r="AI64" s="70" t="s">
        <v>64</v>
      </c>
    </row>
    <row r="65" spans="1:35" ht="409.5" customHeight="1" x14ac:dyDescent="0.25">
      <c r="A65" s="74" t="s">
        <v>202</v>
      </c>
      <c r="B65" s="93" t="s">
        <v>263</v>
      </c>
      <c r="C65" s="64">
        <v>58</v>
      </c>
      <c r="D65" s="70" t="s">
        <v>264</v>
      </c>
      <c r="E65" s="66" t="s">
        <v>141</v>
      </c>
      <c r="F65" s="77" t="s">
        <v>298</v>
      </c>
      <c r="G65" s="77" t="s">
        <v>299</v>
      </c>
      <c r="H65" s="77" t="s">
        <v>300</v>
      </c>
      <c r="I65" s="79">
        <v>1</v>
      </c>
      <c r="J65" s="69" t="s">
        <v>94</v>
      </c>
      <c r="K65" s="87" t="s">
        <v>261</v>
      </c>
      <c r="L65" s="87" t="s">
        <v>261</v>
      </c>
      <c r="M65" s="87" t="s">
        <v>261</v>
      </c>
      <c r="N65" s="87" t="s">
        <v>261</v>
      </c>
      <c r="O65" s="87" t="s">
        <v>261</v>
      </c>
      <c r="P65" s="87" t="s">
        <v>261</v>
      </c>
      <c r="Q65" s="87" t="s">
        <v>261</v>
      </c>
      <c r="R65" s="87" t="s">
        <v>261</v>
      </c>
      <c r="S65" s="87" t="s">
        <v>261</v>
      </c>
      <c r="T65" s="87" t="s">
        <v>261</v>
      </c>
      <c r="U65" s="87" t="s">
        <v>261</v>
      </c>
      <c r="V65" s="87"/>
      <c r="W65" s="76" t="s">
        <v>301</v>
      </c>
      <c r="X65" s="76" t="s">
        <v>55</v>
      </c>
      <c r="Y65" s="66"/>
      <c r="Z65" s="68">
        <f t="shared" si="0"/>
        <v>0.25</v>
      </c>
      <c r="AA65" s="66"/>
      <c r="AB65" s="68">
        <f t="shared" si="1"/>
        <v>0.5</v>
      </c>
      <c r="AC65" s="66"/>
      <c r="AD65" s="68">
        <f t="shared" si="2"/>
        <v>0.75</v>
      </c>
      <c r="AE65" s="66"/>
      <c r="AF65" s="68">
        <f t="shared" si="3"/>
        <v>1</v>
      </c>
      <c r="AG65" s="91"/>
      <c r="AH65" s="70"/>
      <c r="AI65" s="70" t="s">
        <v>64</v>
      </c>
    </row>
    <row r="66" spans="1:35" ht="107.25" customHeight="1" x14ac:dyDescent="0.25">
      <c r="A66" s="74" t="s">
        <v>202</v>
      </c>
      <c r="B66" s="93" t="s">
        <v>263</v>
      </c>
      <c r="C66" s="64">
        <v>59</v>
      </c>
      <c r="D66" s="83" t="s">
        <v>302</v>
      </c>
      <c r="E66" s="66" t="s">
        <v>303</v>
      </c>
      <c r="F66" s="90" t="s">
        <v>304</v>
      </c>
      <c r="G66" s="77" t="s">
        <v>305</v>
      </c>
      <c r="H66" s="67" t="s">
        <v>306</v>
      </c>
      <c r="I66" s="79">
        <v>1</v>
      </c>
      <c r="J66" s="86" t="s">
        <v>94</v>
      </c>
      <c r="K66" s="87" t="s">
        <v>53</v>
      </c>
      <c r="L66" s="87" t="s">
        <v>53</v>
      </c>
      <c r="M66" s="87" t="s">
        <v>53</v>
      </c>
      <c r="N66" s="87" t="s">
        <v>53</v>
      </c>
      <c r="O66" s="87" t="s">
        <v>53</v>
      </c>
      <c r="P66" s="87" t="s">
        <v>53</v>
      </c>
      <c r="Q66" s="87" t="s">
        <v>53</v>
      </c>
      <c r="R66" s="87" t="s">
        <v>53</v>
      </c>
      <c r="S66" s="87" t="s">
        <v>53</v>
      </c>
      <c r="T66" s="87" t="s">
        <v>53</v>
      </c>
      <c r="U66" s="87" t="s">
        <v>53</v>
      </c>
      <c r="V66" s="87" t="s">
        <v>53</v>
      </c>
      <c r="W66" s="76" t="s">
        <v>307</v>
      </c>
      <c r="X66" s="76" t="s">
        <v>55</v>
      </c>
      <c r="Y66" s="66"/>
      <c r="Z66" s="68">
        <f t="shared" si="0"/>
        <v>0.25</v>
      </c>
      <c r="AA66" s="66"/>
      <c r="AB66" s="68">
        <f t="shared" si="1"/>
        <v>0.5</v>
      </c>
      <c r="AC66" s="66"/>
      <c r="AD66" s="68">
        <f t="shared" si="2"/>
        <v>0.75</v>
      </c>
      <c r="AE66" s="66"/>
      <c r="AF66" s="68">
        <f t="shared" si="3"/>
        <v>1</v>
      </c>
      <c r="AG66" s="91"/>
      <c r="AH66" s="97"/>
      <c r="AI66" s="70" t="s">
        <v>64</v>
      </c>
    </row>
    <row r="67" spans="1:35" ht="156.75" customHeight="1" x14ac:dyDescent="0.25">
      <c r="A67" s="74" t="s">
        <v>202</v>
      </c>
      <c r="B67" s="93" t="s">
        <v>263</v>
      </c>
      <c r="C67" s="64">
        <v>60</v>
      </c>
      <c r="D67" s="98"/>
      <c r="E67" s="66" t="s">
        <v>303</v>
      </c>
      <c r="F67" s="92"/>
      <c r="G67" s="77" t="s">
        <v>308</v>
      </c>
      <c r="H67" s="67" t="s">
        <v>309</v>
      </c>
      <c r="I67" s="79">
        <v>1</v>
      </c>
      <c r="J67" s="86" t="s">
        <v>94</v>
      </c>
      <c r="K67" s="87" t="s">
        <v>53</v>
      </c>
      <c r="L67" s="87" t="s">
        <v>53</v>
      </c>
      <c r="M67" s="87" t="s">
        <v>53</v>
      </c>
      <c r="N67" s="87" t="s">
        <v>53</v>
      </c>
      <c r="O67" s="87" t="s">
        <v>53</v>
      </c>
      <c r="P67" s="87" t="s">
        <v>53</v>
      </c>
      <c r="Q67" s="87" t="s">
        <v>53</v>
      </c>
      <c r="R67" s="87" t="s">
        <v>53</v>
      </c>
      <c r="S67" s="87" t="s">
        <v>53</v>
      </c>
      <c r="T67" s="87" t="s">
        <v>53</v>
      </c>
      <c r="U67" s="87" t="s">
        <v>53</v>
      </c>
      <c r="V67" s="87" t="s">
        <v>53</v>
      </c>
      <c r="W67" s="76" t="s">
        <v>307</v>
      </c>
      <c r="X67" s="76" t="s">
        <v>55</v>
      </c>
      <c r="Y67" s="66"/>
      <c r="Z67" s="68">
        <f t="shared" si="0"/>
        <v>0.25</v>
      </c>
      <c r="AA67" s="66"/>
      <c r="AB67" s="68">
        <f t="shared" si="1"/>
        <v>0.5</v>
      </c>
      <c r="AC67" s="66"/>
      <c r="AD67" s="68">
        <f t="shared" si="2"/>
        <v>0.75</v>
      </c>
      <c r="AE67" s="66"/>
      <c r="AF67" s="68">
        <f t="shared" si="3"/>
        <v>1</v>
      </c>
      <c r="AG67" s="91"/>
      <c r="AH67" s="97"/>
      <c r="AI67" s="70" t="s">
        <v>64</v>
      </c>
    </row>
    <row r="68" spans="1:35" ht="205.5" customHeight="1" x14ac:dyDescent="0.25">
      <c r="A68" s="74" t="s">
        <v>202</v>
      </c>
      <c r="B68" s="93" t="s">
        <v>263</v>
      </c>
      <c r="C68" s="64">
        <v>61</v>
      </c>
      <c r="D68" s="84"/>
      <c r="E68" s="66" t="s">
        <v>303</v>
      </c>
      <c r="F68" s="77" t="s">
        <v>310</v>
      </c>
      <c r="G68" s="77" t="s">
        <v>311</v>
      </c>
      <c r="H68" s="67" t="s">
        <v>312</v>
      </c>
      <c r="I68" s="79">
        <v>1</v>
      </c>
      <c r="J68" s="86" t="s">
        <v>94</v>
      </c>
      <c r="K68" s="87" t="s">
        <v>53</v>
      </c>
      <c r="L68" s="87" t="s">
        <v>53</v>
      </c>
      <c r="M68" s="87" t="s">
        <v>53</v>
      </c>
      <c r="N68" s="87" t="s">
        <v>53</v>
      </c>
      <c r="O68" s="87" t="s">
        <v>53</v>
      </c>
      <c r="P68" s="87" t="s">
        <v>53</v>
      </c>
      <c r="Q68" s="87" t="s">
        <v>53</v>
      </c>
      <c r="R68" s="87" t="s">
        <v>53</v>
      </c>
      <c r="S68" s="87" t="s">
        <v>53</v>
      </c>
      <c r="T68" s="87" t="s">
        <v>53</v>
      </c>
      <c r="U68" s="87" t="s">
        <v>53</v>
      </c>
      <c r="V68" s="87" t="s">
        <v>53</v>
      </c>
      <c r="W68" s="76"/>
      <c r="X68" s="76"/>
      <c r="Y68" s="66"/>
      <c r="Z68" s="68">
        <f t="shared" si="0"/>
        <v>0.25</v>
      </c>
      <c r="AA68" s="66"/>
      <c r="AB68" s="68">
        <f t="shared" si="1"/>
        <v>0.5</v>
      </c>
      <c r="AC68" s="66"/>
      <c r="AD68" s="68">
        <f t="shared" si="2"/>
        <v>0.75</v>
      </c>
      <c r="AE68" s="66"/>
      <c r="AF68" s="68">
        <f t="shared" si="3"/>
        <v>1</v>
      </c>
      <c r="AG68" s="91"/>
      <c r="AH68" s="77"/>
      <c r="AI68" s="70" t="s">
        <v>64</v>
      </c>
    </row>
    <row r="69" spans="1:35" ht="141.75" x14ac:dyDescent="0.25">
      <c r="A69" s="74" t="s">
        <v>202</v>
      </c>
      <c r="B69" s="63" t="s">
        <v>263</v>
      </c>
      <c r="C69" s="64">
        <v>62</v>
      </c>
      <c r="D69" s="83" t="s">
        <v>313</v>
      </c>
      <c r="E69" s="66" t="s">
        <v>314</v>
      </c>
      <c r="F69" s="90" t="s">
        <v>315</v>
      </c>
      <c r="G69" s="77" t="s">
        <v>316</v>
      </c>
      <c r="H69" s="67" t="s">
        <v>317</v>
      </c>
      <c r="I69" s="79">
        <v>0.5</v>
      </c>
      <c r="J69" s="86" t="s">
        <v>188</v>
      </c>
      <c r="K69" s="87"/>
      <c r="L69" s="87"/>
      <c r="M69" s="87"/>
      <c r="N69" s="87"/>
      <c r="O69" s="87"/>
      <c r="P69" s="87"/>
      <c r="Q69" s="87"/>
      <c r="R69" s="87"/>
      <c r="S69" s="87"/>
      <c r="T69" s="87"/>
      <c r="U69" s="87"/>
      <c r="V69" s="87"/>
      <c r="W69" s="76"/>
      <c r="X69" s="76"/>
      <c r="Y69" s="66"/>
      <c r="Z69" s="68">
        <f t="shared" si="0"/>
        <v>0.125</v>
      </c>
      <c r="AA69" s="66"/>
      <c r="AB69" s="68">
        <f t="shared" si="1"/>
        <v>0.25</v>
      </c>
      <c r="AC69" s="66"/>
      <c r="AD69" s="68">
        <f t="shared" si="2"/>
        <v>0.375</v>
      </c>
      <c r="AE69" s="66"/>
      <c r="AF69" s="68">
        <f t="shared" si="3"/>
        <v>0.5</v>
      </c>
      <c r="AG69" s="91"/>
      <c r="AH69" s="77"/>
      <c r="AI69" s="70" t="s">
        <v>64</v>
      </c>
    </row>
    <row r="70" spans="1:35" ht="105" customHeight="1" x14ac:dyDescent="0.25">
      <c r="A70" s="74" t="s">
        <v>202</v>
      </c>
      <c r="B70" s="63" t="s">
        <v>263</v>
      </c>
      <c r="C70" s="64">
        <v>63</v>
      </c>
      <c r="D70" s="84"/>
      <c r="E70" s="66" t="s">
        <v>318</v>
      </c>
      <c r="F70" s="92"/>
      <c r="G70" s="77" t="s">
        <v>319</v>
      </c>
      <c r="H70" s="67" t="s">
        <v>320</v>
      </c>
      <c r="I70" s="79">
        <v>0.5</v>
      </c>
      <c r="J70" s="86" t="s">
        <v>188</v>
      </c>
      <c r="K70" s="87"/>
      <c r="L70" s="87"/>
      <c r="M70" s="87"/>
      <c r="N70" s="87"/>
      <c r="O70" s="87"/>
      <c r="P70" s="87"/>
      <c r="Q70" s="87"/>
      <c r="R70" s="87"/>
      <c r="S70" s="87"/>
      <c r="T70" s="87"/>
      <c r="U70" s="87"/>
      <c r="V70" s="87"/>
      <c r="W70" s="76"/>
      <c r="X70" s="76"/>
      <c r="Y70" s="66"/>
      <c r="Z70" s="68">
        <f t="shared" si="0"/>
        <v>0.125</v>
      </c>
      <c r="AA70" s="66"/>
      <c r="AB70" s="68">
        <f t="shared" si="1"/>
        <v>0.25</v>
      </c>
      <c r="AC70" s="66"/>
      <c r="AD70" s="68">
        <f t="shared" si="2"/>
        <v>0.375</v>
      </c>
      <c r="AE70" s="66"/>
      <c r="AF70" s="68">
        <f t="shared" si="3"/>
        <v>0.5</v>
      </c>
      <c r="AG70" s="91"/>
      <c r="AH70" s="77"/>
      <c r="AI70" s="70" t="s">
        <v>64</v>
      </c>
    </row>
    <row r="71" spans="1:35" ht="177" customHeight="1" x14ac:dyDescent="0.25">
      <c r="A71" s="74" t="s">
        <v>202</v>
      </c>
      <c r="B71" s="63" t="s">
        <v>263</v>
      </c>
      <c r="C71" s="64">
        <v>64</v>
      </c>
      <c r="D71" s="70"/>
      <c r="E71" s="66" t="s">
        <v>48</v>
      </c>
      <c r="F71" s="77" t="s">
        <v>321</v>
      </c>
      <c r="G71" s="77" t="s">
        <v>322</v>
      </c>
      <c r="H71" s="77" t="s">
        <v>323</v>
      </c>
      <c r="I71" s="79">
        <v>1</v>
      </c>
      <c r="J71" s="86" t="s">
        <v>52</v>
      </c>
      <c r="K71" s="87"/>
      <c r="L71" s="87"/>
      <c r="M71" s="87"/>
      <c r="N71" s="87"/>
      <c r="O71" s="87"/>
      <c r="P71" s="87"/>
      <c r="Q71" s="87"/>
      <c r="R71" s="87"/>
      <c r="S71" s="87" t="s">
        <v>53</v>
      </c>
      <c r="T71" s="87" t="s">
        <v>53</v>
      </c>
      <c r="U71" s="87" t="s">
        <v>53</v>
      </c>
      <c r="V71" s="87"/>
      <c r="W71" s="76" t="s">
        <v>324</v>
      </c>
      <c r="X71" s="76" t="s">
        <v>55</v>
      </c>
      <c r="Y71" s="66"/>
      <c r="Z71" s="68">
        <f t="shared" si="0"/>
        <v>0.25</v>
      </c>
      <c r="AA71" s="66"/>
      <c r="AB71" s="68">
        <f t="shared" si="1"/>
        <v>0.5</v>
      </c>
      <c r="AC71" s="66"/>
      <c r="AD71" s="68">
        <f t="shared" si="2"/>
        <v>0.75</v>
      </c>
      <c r="AE71" s="66"/>
      <c r="AF71" s="68">
        <f t="shared" si="3"/>
        <v>1</v>
      </c>
      <c r="AG71" s="91"/>
      <c r="AH71" s="70"/>
      <c r="AI71" s="70" t="s">
        <v>64</v>
      </c>
    </row>
    <row r="72" spans="1:35" ht="173.25" customHeight="1" x14ac:dyDescent="0.25">
      <c r="A72" s="74" t="s">
        <v>202</v>
      </c>
      <c r="B72" s="63" t="s">
        <v>263</v>
      </c>
      <c r="C72" s="64">
        <v>65</v>
      </c>
      <c r="D72" s="76" t="s">
        <v>325</v>
      </c>
      <c r="E72" s="72" t="s">
        <v>48</v>
      </c>
      <c r="F72" s="67" t="s">
        <v>326</v>
      </c>
      <c r="G72" s="67" t="s">
        <v>327</v>
      </c>
      <c r="H72" s="67" t="s">
        <v>328</v>
      </c>
      <c r="I72" s="79">
        <v>1</v>
      </c>
      <c r="J72" s="86" t="s">
        <v>188</v>
      </c>
      <c r="K72" s="87" t="s">
        <v>53</v>
      </c>
      <c r="L72" s="87" t="s">
        <v>53</v>
      </c>
      <c r="M72" s="87" t="s">
        <v>53</v>
      </c>
      <c r="N72" s="87" t="s">
        <v>53</v>
      </c>
      <c r="O72" s="87" t="s">
        <v>53</v>
      </c>
      <c r="P72" s="87" t="s">
        <v>53</v>
      </c>
      <c r="Q72" s="87" t="s">
        <v>53</v>
      </c>
      <c r="R72" s="87" t="s">
        <v>53</v>
      </c>
      <c r="S72" s="87" t="s">
        <v>53</v>
      </c>
      <c r="T72" s="87" t="s">
        <v>53</v>
      </c>
      <c r="U72" s="87" t="s">
        <v>53</v>
      </c>
      <c r="V72" s="87" t="s">
        <v>53</v>
      </c>
      <c r="W72" s="76" t="s">
        <v>324</v>
      </c>
      <c r="X72" s="76" t="s">
        <v>329</v>
      </c>
      <c r="Y72" s="66"/>
      <c r="Z72" s="68">
        <f t="shared" ref="Z72:Z135" si="4">SUM(I72/4)</f>
        <v>0.25</v>
      </c>
      <c r="AA72" s="66"/>
      <c r="AB72" s="68">
        <f t="shared" ref="AB72:AB135" si="5">SUM(I72/4)+Z72</f>
        <v>0.5</v>
      </c>
      <c r="AC72" s="66"/>
      <c r="AD72" s="68">
        <f t="shared" ref="AD72:AD135" si="6">SUM(I72/4)+AB72</f>
        <v>0.75</v>
      </c>
      <c r="AE72" s="66"/>
      <c r="AF72" s="68">
        <f t="shared" ref="AF72:AF135" si="7">SUM(I72/4)+AD72</f>
        <v>1</v>
      </c>
      <c r="AG72" s="70"/>
      <c r="AH72" s="70"/>
      <c r="AI72" s="70" t="s">
        <v>64</v>
      </c>
    </row>
    <row r="73" spans="1:35" ht="200.25" customHeight="1" x14ac:dyDescent="0.25">
      <c r="A73" s="74" t="s">
        <v>202</v>
      </c>
      <c r="B73" s="63" t="s">
        <v>263</v>
      </c>
      <c r="C73" s="64">
        <v>66</v>
      </c>
      <c r="D73" s="76" t="s">
        <v>330</v>
      </c>
      <c r="E73" s="66" t="s">
        <v>314</v>
      </c>
      <c r="F73" s="77" t="s">
        <v>331</v>
      </c>
      <c r="G73" s="99" t="s">
        <v>332</v>
      </c>
      <c r="H73" s="67" t="s">
        <v>333</v>
      </c>
      <c r="I73" s="79">
        <v>1</v>
      </c>
      <c r="J73" s="86" t="s">
        <v>52</v>
      </c>
      <c r="K73" s="87"/>
      <c r="L73" s="87"/>
      <c r="M73" s="87"/>
      <c r="N73" s="87" t="s">
        <v>53</v>
      </c>
      <c r="O73" s="87"/>
      <c r="P73" s="87"/>
      <c r="Q73" s="87"/>
      <c r="R73" s="87"/>
      <c r="S73" s="87"/>
      <c r="T73" s="87"/>
      <c r="U73" s="87"/>
      <c r="V73" s="87"/>
      <c r="W73" s="76" t="s">
        <v>324</v>
      </c>
      <c r="X73" s="76" t="s">
        <v>55</v>
      </c>
      <c r="Y73" s="66"/>
      <c r="Z73" s="68">
        <f t="shared" ref="Z73:Z80" si="8">SUM(I73/4)</f>
        <v>0.25</v>
      </c>
      <c r="AA73" s="66"/>
      <c r="AB73" s="68">
        <f t="shared" ref="AB73:AB80" si="9">SUM(I73/4)+Z73</f>
        <v>0.5</v>
      </c>
      <c r="AC73" s="66"/>
      <c r="AD73" s="68">
        <f t="shared" ref="AD73:AD80" si="10">SUM(I73/4)+AB73</f>
        <v>0.75</v>
      </c>
      <c r="AE73" s="66"/>
      <c r="AF73" s="68">
        <f t="shared" si="7"/>
        <v>1</v>
      </c>
      <c r="AG73" s="70"/>
      <c r="AH73" s="70"/>
      <c r="AI73" s="70" t="s">
        <v>64</v>
      </c>
    </row>
    <row r="74" spans="1:35" ht="147.75" customHeight="1" x14ac:dyDescent="0.25">
      <c r="A74" s="74" t="s">
        <v>202</v>
      </c>
      <c r="B74" s="63" t="s">
        <v>263</v>
      </c>
      <c r="C74" s="64">
        <v>67</v>
      </c>
      <c r="D74" s="70" t="s">
        <v>334</v>
      </c>
      <c r="E74" s="66" t="s">
        <v>314</v>
      </c>
      <c r="F74" s="77" t="s">
        <v>335</v>
      </c>
      <c r="G74" s="77" t="s">
        <v>336</v>
      </c>
      <c r="H74" s="77" t="s">
        <v>337</v>
      </c>
      <c r="I74" s="79">
        <v>1</v>
      </c>
      <c r="J74" s="86" t="s">
        <v>52</v>
      </c>
      <c r="K74" s="87"/>
      <c r="L74" s="87"/>
      <c r="M74" s="87"/>
      <c r="N74" s="87" t="s">
        <v>53</v>
      </c>
      <c r="O74" s="87"/>
      <c r="P74" s="87"/>
      <c r="Q74" s="87"/>
      <c r="R74" s="87"/>
      <c r="S74" s="87"/>
      <c r="T74" s="87"/>
      <c r="U74" s="87"/>
      <c r="V74" s="87"/>
      <c r="W74" s="76" t="s">
        <v>324</v>
      </c>
      <c r="X74" s="76" t="s">
        <v>55</v>
      </c>
      <c r="Y74" s="66"/>
      <c r="Z74" s="68">
        <f t="shared" si="8"/>
        <v>0.25</v>
      </c>
      <c r="AA74" s="66"/>
      <c r="AB74" s="68">
        <f t="shared" si="9"/>
        <v>0.5</v>
      </c>
      <c r="AC74" s="66"/>
      <c r="AD74" s="68">
        <f t="shared" si="10"/>
        <v>0.75</v>
      </c>
      <c r="AE74" s="66"/>
      <c r="AF74" s="68">
        <f t="shared" si="7"/>
        <v>1</v>
      </c>
      <c r="AG74" s="91"/>
      <c r="AH74" s="70"/>
      <c r="AI74" s="70" t="s">
        <v>64</v>
      </c>
    </row>
    <row r="75" spans="1:35" ht="248.25" customHeight="1" x14ac:dyDescent="0.25">
      <c r="A75" s="74" t="s">
        <v>202</v>
      </c>
      <c r="B75" s="63" t="s">
        <v>263</v>
      </c>
      <c r="C75" s="64">
        <v>68</v>
      </c>
      <c r="D75" s="83" t="s">
        <v>338</v>
      </c>
      <c r="E75" s="66" t="s">
        <v>314</v>
      </c>
      <c r="F75" s="77" t="s">
        <v>339</v>
      </c>
      <c r="G75" s="77" t="s">
        <v>340</v>
      </c>
      <c r="H75" s="100" t="s">
        <v>341</v>
      </c>
      <c r="I75" s="79">
        <v>1</v>
      </c>
      <c r="J75" s="86" t="s">
        <v>188</v>
      </c>
      <c r="K75" s="87"/>
      <c r="L75" s="87"/>
      <c r="M75" s="87" t="s">
        <v>53</v>
      </c>
      <c r="N75" s="87"/>
      <c r="O75" s="87"/>
      <c r="P75" s="87"/>
      <c r="Q75" s="87"/>
      <c r="R75" s="87" t="s">
        <v>53</v>
      </c>
      <c r="S75" s="87"/>
      <c r="T75" s="87"/>
      <c r="U75" s="87" t="s">
        <v>53</v>
      </c>
      <c r="V75" s="87"/>
      <c r="W75" s="76" t="s">
        <v>324</v>
      </c>
      <c r="X75" s="76" t="s">
        <v>55</v>
      </c>
      <c r="Y75" s="66"/>
      <c r="Z75" s="68">
        <f t="shared" si="8"/>
        <v>0.25</v>
      </c>
      <c r="AA75" s="66"/>
      <c r="AB75" s="68">
        <f t="shared" si="9"/>
        <v>0.5</v>
      </c>
      <c r="AC75" s="66"/>
      <c r="AD75" s="68">
        <f t="shared" si="10"/>
        <v>0.75</v>
      </c>
      <c r="AE75" s="66"/>
      <c r="AF75" s="68">
        <f t="shared" si="7"/>
        <v>1</v>
      </c>
      <c r="AG75" s="91"/>
      <c r="AH75" s="70"/>
      <c r="AI75" s="70" t="s">
        <v>64</v>
      </c>
    </row>
    <row r="76" spans="1:35" ht="141.75" x14ac:dyDescent="0.25">
      <c r="A76" s="74" t="s">
        <v>202</v>
      </c>
      <c r="B76" s="63" t="s">
        <v>263</v>
      </c>
      <c r="C76" s="64">
        <v>69</v>
      </c>
      <c r="D76" s="98"/>
      <c r="E76" s="66" t="s">
        <v>314</v>
      </c>
      <c r="F76" s="77" t="s">
        <v>342</v>
      </c>
      <c r="G76" s="77" t="s">
        <v>343</v>
      </c>
      <c r="H76" s="100" t="s">
        <v>344</v>
      </c>
      <c r="I76" s="79">
        <v>1</v>
      </c>
      <c r="J76" s="86" t="s">
        <v>188</v>
      </c>
      <c r="K76" s="87"/>
      <c r="L76" s="87"/>
      <c r="M76" s="87"/>
      <c r="N76" s="87" t="s">
        <v>53</v>
      </c>
      <c r="O76" s="87"/>
      <c r="P76" s="87"/>
      <c r="Q76" s="87"/>
      <c r="R76" s="87" t="s">
        <v>53</v>
      </c>
      <c r="S76" s="87"/>
      <c r="T76" s="87"/>
      <c r="U76" s="87" t="s">
        <v>53</v>
      </c>
      <c r="V76" s="87"/>
      <c r="W76" s="76" t="s">
        <v>324</v>
      </c>
      <c r="X76" s="76" t="s">
        <v>55</v>
      </c>
      <c r="Y76" s="66"/>
      <c r="Z76" s="68">
        <f t="shared" si="8"/>
        <v>0.25</v>
      </c>
      <c r="AA76" s="66"/>
      <c r="AB76" s="68">
        <f t="shared" si="9"/>
        <v>0.5</v>
      </c>
      <c r="AC76" s="66"/>
      <c r="AD76" s="68">
        <f t="shared" si="10"/>
        <v>0.75</v>
      </c>
      <c r="AE76" s="66"/>
      <c r="AF76" s="68">
        <f t="shared" si="7"/>
        <v>1</v>
      </c>
      <c r="AG76" s="91"/>
      <c r="AH76" s="91"/>
      <c r="AI76" s="70" t="s">
        <v>64</v>
      </c>
    </row>
    <row r="77" spans="1:35" ht="166.5" customHeight="1" x14ac:dyDescent="0.25">
      <c r="A77" s="74" t="s">
        <v>202</v>
      </c>
      <c r="B77" s="63" t="s">
        <v>263</v>
      </c>
      <c r="C77" s="64">
        <v>70</v>
      </c>
      <c r="D77" s="84"/>
      <c r="E77" s="66" t="s">
        <v>314</v>
      </c>
      <c r="F77" s="77" t="s">
        <v>345</v>
      </c>
      <c r="G77" s="77" t="s">
        <v>346</v>
      </c>
      <c r="H77" s="100" t="s">
        <v>347</v>
      </c>
      <c r="I77" s="79">
        <v>1</v>
      </c>
      <c r="J77" s="86" t="s">
        <v>52</v>
      </c>
      <c r="K77" s="87"/>
      <c r="L77" s="87"/>
      <c r="M77" s="87"/>
      <c r="N77" s="87"/>
      <c r="O77" s="87"/>
      <c r="P77" s="87"/>
      <c r="Q77" s="87"/>
      <c r="R77" s="87" t="s">
        <v>53</v>
      </c>
      <c r="S77" s="87"/>
      <c r="T77" s="87"/>
      <c r="U77" s="87"/>
      <c r="V77" s="87"/>
      <c r="W77" s="76"/>
      <c r="X77" s="76"/>
      <c r="Y77" s="66"/>
      <c r="Z77" s="68">
        <f t="shared" si="8"/>
        <v>0.25</v>
      </c>
      <c r="AA77" s="66"/>
      <c r="AB77" s="68">
        <f t="shared" si="9"/>
        <v>0.5</v>
      </c>
      <c r="AC77" s="66"/>
      <c r="AD77" s="68">
        <f t="shared" si="10"/>
        <v>0.75</v>
      </c>
      <c r="AE77" s="66"/>
      <c r="AF77" s="68">
        <f t="shared" si="7"/>
        <v>1</v>
      </c>
      <c r="AG77" s="91"/>
      <c r="AH77" s="91"/>
      <c r="AI77" s="70" t="s">
        <v>64</v>
      </c>
    </row>
    <row r="78" spans="1:35" ht="243" x14ac:dyDescent="0.25">
      <c r="A78" s="74" t="s">
        <v>202</v>
      </c>
      <c r="B78" s="101" t="s">
        <v>263</v>
      </c>
      <c r="C78" s="64">
        <v>71</v>
      </c>
      <c r="D78" s="76" t="s">
        <v>348</v>
      </c>
      <c r="E78" s="66" t="s">
        <v>314</v>
      </c>
      <c r="F78" s="77" t="s">
        <v>349</v>
      </c>
      <c r="G78" s="77" t="s">
        <v>350</v>
      </c>
      <c r="H78" s="100" t="s">
        <v>351</v>
      </c>
      <c r="I78" s="79">
        <v>1</v>
      </c>
      <c r="J78" s="86" t="s">
        <v>188</v>
      </c>
      <c r="K78" s="87" t="s">
        <v>53</v>
      </c>
      <c r="L78" s="87" t="s">
        <v>53</v>
      </c>
      <c r="M78" s="87" t="s">
        <v>53</v>
      </c>
      <c r="N78" s="87" t="s">
        <v>53</v>
      </c>
      <c r="O78" s="87" t="s">
        <v>53</v>
      </c>
      <c r="P78" s="87" t="s">
        <v>53</v>
      </c>
      <c r="Q78" s="87" t="s">
        <v>53</v>
      </c>
      <c r="R78" s="87" t="s">
        <v>53</v>
      </c>
      <c r="S78" s="87" t="s">
        <v>53</v>
      </c>
      <c r="T78" s="87" t="s">
        <v>53</v>
      </c>
      <c r="U78" s="87" t="s">
        <v>53</v>
      </c>
      <c r="V78" s="87" t="s">
        <v>53</v>
      </c>
      <c r="W78" s="76" t="s">
        <v>324</v>
      </c>
      <c r="X78" s="76" t="s">
        <v>226</v>
      </c>
      <c r="Y78" s="66"/>
      <c r="Z78" s="68">
        <f t="shared" si="8"/>
        <v>0.25</v>
      </c>
      <c r="AA78" s="66"/>
      <c r="AB78" s="68">
        <f t="shared" si="9"/>
        <v>0.5</v>
      </c>
      <c r="AC78" s="66"/>
      <c r="AD78" s="68">
        <f t="shared" si="10"/>
        <v>0.75</v>
      </c>
      <c r="AE78" s="66"/>
      <c r="AF78" s="68">
        <f t="shared" si="7"/>
        <v>1</v>
      </c>
      <c r="AG78" s="91"/>
      <c r="AH78" s="91"/>
      <c r="AI78" s="70" t="s">
        <v>64</v>
      </c>
    </row>
    <row r="79" spans="1:35" ht="324" x14ac:dyDescent="0.25">
      <c r="A79" s="74" t="s">
        <v>202</v>
      </c>
      <c r="B79" s="102"/>
      <c r="C79" s="64">
        <v>72</v>
      </c>
      <c r="D79" s="70" t="s">
        <v>352</v>
      </c>
      <c r="E79" s="66" t="s">
        <v>314</v>
      </c>
      <c r="F79" s="77" t="s">
        <v>353</v>
      </c>
      <c r="G79" s="77" t="s">
        <v>354</v>
      </c>
      <c r="H79" s="77" t="s">
        <v>355</v>
      </c>
      <c r="I79" s="79">
        <v>1</v>
      </c>
      <c r="J79" s="86" t="s">
        <v>94</v>
      </c>
      <c r="K79" s="66" t="s">
        <v>53</v>
      </c>
      <c r="L79" s="66" t="s">
        <v>53</v>
      </c>
      <c r="M79" s="66" t="s">
        <v>53</v>
      </c>
      <c r="N79" s="66" t="s">
        <v>53</v>
      </c>
      <c r="O79" s="66" t="s">
        <v>53</v>
      </c>
      <c r="P79" s="66" t="s">
        <v>53</v>
      </c>
      <c r="Q79" s="66" t="s">
        <v>53</v>
      </c>
      <c r="R79" s="66" t="s">
        <v>53</v>
      </c>
      <c r="S79" s="66" t="s">
        <v>53</v>
      </c>
      <c r="T79" s="66" t="s">
        <v>53</v>
      </c>
      <c r="U79" s="66" t="s">
        <v>53</v>
      </c>
      <c r="V79" s="66"/>
      <c r="W79" s="76" t="s">
        <v>324</v>
      </c>
      <c r="X79" s="76" t="s">
        <v>55</v>
      </c>
      <c r="Y79" s="66"/>
      <c r="Z79" s="68">
        <f t="shared" si="8"/>
        <v>0.25</v>
      </c>
      <c r="AA79" s="66"/>
      <c r="AB79" s="68">
        <f t="shared" si="9"/>
        <v>0.5</v>
      </c>
      <c r="AC79" s="66"/>
      <c r="AD79" s="68">
        <f t="shared" si="10"/>
        <v>0.75</v>
      </c>
      <c r="AE79" s="66"/>
      <c r="AF79" s="68">
        <f t="shared" si="7"/>
        <v>1</v>
      </c>
      <c r="AG79" s="70"/>
      <c r="AH79" s="70"/>
      <c r="AI79" s="70" t="s">
        <v>64</v>
      </c>
    </row>
    <row r="80" spans="1:35" ht="190.5" customHeight="1" x14ac:dyDescent="0.25">
      <c r="A80" s="74" t="s">
        <v>138</v>
      </c>
      <c r="B80" s="63" t="s">
        <v>139</v>
      </c>
      <c r="C80" s="64">
        <v>73</v>
      </c>
      <c r="D80" s="70" t="s">
        <v>356</v>
      </c>
      <c r="E80" s="66" t="s">
        <v>314</v>
      </c>
      <c r="F80" s="77" t="s">
        <v>357</v>
      </c>
      <c r="G80" s="77" t="s">
        <v>358</v>
      </c>
      <c r="H80" s="77" t="s">
        <v>359</v>
      </c>
      <c r="I80" s="79">
        <v>1</v>
      </c>
      <c r="J80" s="86" t="s">
        <v>94</v>
      </c>
      <c r="K80" s="66" t="s">
        <v>53</v>
      </c>
      <c r="L80" s="66" t="s">
        <v>53</v>
      </c>
      <c r="M80" s="66" t="s">
        <v>53</v>
      </c>
      <c r="N80" s="66" t="s">
        <v>53</v>
      </c>
      <c r="O80" s="66" t="s">
        <v>53</v>
      </c>
      <c r="P80" s="66" t="s">
        <v>53</v>
      </c>
      <c r="Q80" s="66" t="s">
        <v>53</v>
      </c>
      <c r="R80" s="66" t="s">
        <v>53</v>
      </c>
      <c r="S80" s="66" t="s">
        <v>53</v>
      </c>
      <c r="T80" s="66" t="s">
        <v>53</v>
      </c>
      <c r="U80" s="66" t="s">
        <v>53</v>
      </c>
      <c r="V80" s="66"/>
      <c r="W80" s="76" t="s">
        <v>324</v>
      </c>
      <c r="X80" s="76" t="s">
        <v>55</v>
      </c>
      <c r="Y80" s="66"/>
      <c r="Z80" s="68">
        <f t="shared" si="8"/>
        <v>0.25</v>
      </c>
      <c r="AA80" s="66"/>
      <c r="AB80" s="68">
        <f t="shared" si="9"/>
        <v>0.5</v>
      </c>
      <c r="AC80" s="66"/>
      <c r="AD80" s="68">
        <f t="shared" si="10"/>
        <v>0.75</v>
      </c>
      <c r="AE80" s="66"/>
      <c r="AF80" s="68">
        <f t="shared" si="7"/>
        <v>1</v>
      </c>
      <c r="AG80" s="70"/>
      <c r="AH80" s="70"/>
      <c r="AI80" s="70" t="s">
        <v>64</v>
      </c>
    </row>
    <row r="81" spans="1:35" ht="156.75" customHeight="1" x14ac:dyDescent="0.25">
      <c r="A81" s="74" t="s">
        <v>138</v>
      </c>
      <c r="B81" s="63" t="s">
        <v>139</v>
      </c>
      <c r="C81" s="64">
        <v>74</v>
      </c>
      <c r="D81" s="70" t="s">
        <v>140</v>
      </c>
      <c r="E81" s="66" t="s">
        <v>184</v>
      </c>
      <c r="F81" s="77" t="s">
        <v>360</v>
      </c>
      <c r="G81" s="77" t="s">
        <v>361</v>
      </c>
      <c r="H81" s="77" t="s">
        <v>362</v>
      </c>
      <c r="I81" s="79">
        <v>1</v>
      </c>
      <c r="J81" s="69" t="s">
        <v>52</v>
      </c>
      <c r="K81" s="87"/>
      <c r="L81" s="87"/>
      <c r="M81" s="87"/>
      <c r="N81" s="87"/>
      <c r="O81" s="87"/>
      <c r="P81" s="87" t="s">
        <v>53</v>
      </c>
      <c r="Q81" s="87"/>
      <c r="R81" s="87"/>
      <c r="S81" s="87"/>
      <c r="T81" s="87"/>
      <c r="U81" s="87"/>
      <c r="V81" s="87"/>
      <c r="W81" s="76" t="s">
        <v>54</v>
      </c>
      <c r="X81" s="76" t="s">
        <v>55</v>
      </c>
      <c r="Y81" s="66"/>
      <c r="Z81" s="68">
        <f t="shared" ref="Z81:Z84" si="11">SUM(I81/4)</f>
        <v>0.25</v>
      </c>
      <c r="AA81" s="66"/>
      <c r="AB81" s="68">
        <f t="shared" ref="AB81:AB84" si="12">SUM(I81/4)+Z81</f>
        <v>0.5</v>
      </c>
      <c r="AC81" s="66"/>
      <c r="AD81" s="68">
        <f t="shared" ref="AD81:AD84" si="13">SUM(I81/4)+AB81</f>
        <v>0.75</v>
      </c>
      <c r="AE81" s="66"/>
      <c r="AF81" s="68">
        <f t="shared" si="7"/>
        <v>1</v>
      </c>
      <c r="AG81" s="70"/>
      <c r="AH81" s="70"/>
      <c r="AI81" s="70" t="s">
        <v>64</v>
      </c>
    </row>
    <row r="82" spans="1:35" ht="338.25" customHeight="1" x14ac:dyDescent="0.25">
      <c r="A82" s="74" t="s">
        <v>363</v>
      </c>
      <c r="B82" s="63" t="s">
        <v>364</v>
      </c>
      <c r="C82" s="64">
        <v>75</v>
      </c>
      <c r="D82" s="70" t="s">
        <v>365</v>
      </c>
      <c r="E82" s="66" t="s">
        <v>141</v>
      </c>
      <c r="F82" s="77" t="s">
        <v>366</v>
      </c>
      <c r="G82" s="77" t="s">
        <v>367</v>
      </c>
      <c r="H82" s="77" t="s">
        <v>368</v>
      </c>
      <c r="I82" s="79">
        <v>1</v>
      </c>
      <c r="J82" s="86" t="s">
        <v>52</v>
      </c>
      <c r="K82" s="87"/>
      <c r="L82" s="87"/>
      <c r="M82" s="87"/>
      <c r="N82" s="87"/>
      <c r="O82" s="87"/>
      <c r="P82" s="87"/>
      <c r="Q82" s="87" t="s">
        <v>53</v>
      </c>
      <c r="R82" s="87"/>
      <c r="S82" s="87"/>
      <c r="T82" s="87"/>
      <c r="U82" s="87"/>
      <c r="V82" s="87"/>
      <c r="W82" s="76"/>
      <c r="X82" s="76"/>
      <c r="Y82" s="66"/>
      <c r="Z82" s="68">
        <f t="shared" si="11"/>
        <v>0.25</v>
      </c>
      <c r="AA82" s="66"/>
      <c r="AB82" s="68">
        <f t="shared" si="12"/>
        <v>0.5</v>
      </c>
      <c r="AC82" s="66"/>
      <c r="AD82" s="68">
        <f t="shared" si="13"/>
        <v>0.75</v>
      </c>
      <c r="AE82" s="66"/>
      <c r="AF82" s="68">
        <f t="shared" si="7"/>
        <v>1</v>
      </c>
      <c r="AG82" s="70"/>
      <c r="AH82" s="70"/>
      <c r="AI82" s="70" t="s">
        <v>64</v>
      </c>
    </row>
    <row r="83" spans="1:35" ht="121.5" x14ac:dyDescent="0.25">
      <c r="A83" s="74" t="s">
        <v>363</v>
      </c>
      <c r="B83" s="63" t="s">
        <v>364</v>
      </c>
      <c r="C83" s="64">
        <v>76</v>
      </c>
      <c r="D83" s="70" t="s">
        <v>369</v>
      </c>
      <c r="E83" s="66" t="s">
        <v>314</v>
      </c>
      <c r="F83" s="77" t="s">
        <v>370</v>
      </c>
      <c r="G83" s="77" t="s">
        <v>371</v>
      </c>
      <c r="H83" s="77" t="s">
        <v>372</v>
      </c>
      <c r="I83" s="79">
        <v>1</v>
      </c>
      <c r="J83" s="86" t="s">
        <v>94</v>
      </c>
      <c r="K83" s="87" t="s">
        <v>261</v>
      </c>
      <c r="L83" s="87" t="s">
        <v>261</v>
      </c>
      <c r="M83" s="87" t="s">
        <v>261</v>
      </c>
      <c r="N83" s="87" t="s">
        <v>261</v>
      </c>
      <c r="O83" s="87" t="s">
        <v>261</v>
      </c>
      <c r="P83" s="87" t="s">
        <v>261</v>
      </c>
      <c r="Q83" s="87" t="s">
        <v>261</v>
      </c>
      <c r="R83" s="87" t="s">
        <v>261</v>
      </c>
      <c r="S83" s="87" t="s">
        <v>261</v>
      </c>
      <c r="T83" s="87" t="s">
        <v>261</v>
      </c>
      <c r="U83" s="87" t="s">
        <v>261</v>
      </c>
      <c r="V83" s="87" t="s">
        <v>261</v>
      </c>
      <c r="W83" s="76" t="s">
        <v>373</v>
      </c>
      <c r="X83" s="76" t="s">
        <v>55</v>
      </c>
      <c r="Y83" s="66"/>
      <c r="Z83" s="68">
        <f t="shared" si="11"/>
        <v>0.25</v>
      </c>
      <c r="AA83" s="66"/>
      <c r="AB83" s="68">
        <f t="shared" si="12"/>
        <v>0.5</v>
      </c>
      <c r="AC83" s="66"/>
      <c r="AD83" s="68">
        <f t="shared" si="13"/>
        <v>0.75</v>
      </c>
      <c r="AE83" s="66"/>
      <c r="AF83" s="68">
        <f t="shared" si="7"/>
        <v>1</v>
      </c>
      <c r="AG83" s="91"/>
      <c r="AH83" s="70"/>
      <c r="AI83" s="70" t="s">
        <v>64</v>
      </c>
    </row>
    <row r="84" spans="1:35" ht="377.25" customHeight="1" x14ac:dyDescent="0.25">
      <c r="A84" s="74" t="s">
        <v>363</v>
      </c>
      <c r="B84" s="63" t="s">
        <v>364</v>
      </c>
      <c r="C84" s="64">
        <v>77</v>
      </c>
      <c r="D84" s="103"/>
      <c r="E84" s="103"/>
      <c r="F84" s="77" t="s">
        <v>374</v>
      </c>
      <c r="G84" s="77" t="s">
        <v>375</v>
      </c>
      <c r="H84" s="77" t="s">
        <v>376</v>
      </c>
      <c r="I84" s="79">
        <v>1</v>
      </c>
      <c r="J84" s="86" t="s">
        <v>94</v>
      </c>
      <c r="K84" s="103" t="s">
        <v>53</v>
      </c>
      <c r="L84" s="103" t="s">
        <v>53</v>
      </c>
      <c r="M84" s="103" t="s">
        <v>53</v>
      </c>
      <c r="N84" s="103" t="s">
        <v>53</v>
      </c>
      <c r="O84" s="103" t="s">
        <v>53</v>
      </c>
      <c r="P84" s="103" t="s">
        <v>53</v>
      </c>
      <c r="Q84" s="103" t="s">
        <v>53</v>
      </c>
      <c r="R84" s="103" t="s">
        <v>53</v>
      </c>
      <c r="S84" s="103" t="s">
        <v>53</v>
      </c>
      <c r="T84" s="103" t="s">
        <v>53</v>
      </c>
      <c r="U84" s="103" t="s">
        <v>53</v>
      </c>
      <c r="V84" s="103" t="s">
        <v>53</v>
      </c>
      <c r="W84" s="103"/>
      <c r="X84" s="103"/>
      <c r="Y84" s="66"/>
      <c r="Z84" s="68">
        <f t="shared" si="11"/>
        <v>0.25</v>
      </c>
      <c r="AA84" s="66"/>
      <c r="AB84" s="68">
        <f t="shared" si="12"/>
        <v>0.5</v>
      </c>
      <c r="AC84" s="66"/>
      <c r="AD84" s="68">
        <f t="shared" si="13"/>
        <v>0.75</v>
      </c>
      <c r="AE84" s="66"/>
      <c r="AF84" s="68">
        <f t="shared" si="7"/>
        <v>1</v>
      </c>
      <c r="AG84" s="103"/>
      <c r="AH84" s="103"/>
      <c r="AI84" s="70" t="s">
        <v>64</v>
      </c>
    </row>
    <row r="86" spans="1:35" ht="60.75" x14ac:dyDescent="0.25">
      <c r="A86" s="104" t="s">
        <v>377</v>
      </c>
      <c r="B86" s="104"/>
      <c r="C86" s="104"/>
      <c r="D86" s="105" t="s">
        <v>378</v>
      </c>
      <c r="E86" s="105"/>
      <c r="F86" s="105"/>
      <c r="G86" s="106" t="s">
        <v>379</v>
      </c>
      <c r="H86" s="107" t="s">
        <v>380</v>
      </c>
      <c r="I86" s="107"/>
      <c r="J86" s="107"/>
      <c r="K86" s="108" t="s">
        <v>381</v>
      </c>
      <c r="L86" s="109"/>
      <c r="M86" s="109"/>
      <c r="N86" s="109"/>
      <c r="O86" s="109"/>
      <c r="P86" s="109"/>
      <c r="Q86" s="109"/>
      <c r="R86" s="109"/>
      <c r="S86" s="109"/>
      <c r="T86" s="109"/>
      <c r="U86" s="109"/>
      <c r="V86" s="109"/>
      <c r="W86" s="109"/>
      <c r="X86" s="109"/>
      <c r="Y86" s="109"/>
      <c r="Z86" s="109"/>
      <c r="AA86" s="109"/>
      <c r="AB86" s="109"/>
      <c r="AC86" s="109"/>
      <c r="AD86" s="109"/>
      <c r="AE86" s="109"/>
      <c r="AF86" s="109"/>
      <c r="AG86" s="109"/>
      <c r="AH86" s="109"/>
      <c r="AI86" s="110"/>
    </row>
    <row r="87" spans="1:35" ht="60.75" x14ac:dyDescent="0.25">
      <c r="A87" s="111" t="s">
        <v>382</v>
      </c>
      <c r="B87" s="111"/>
      <c r="C87" s="111"/>
      <c r="D87" s="105" t="s">
        <v>383</v>
      </c>
      <c r="E87" s="105"/>
      <c r="F87" s="105"/>
      <c r="G87" s="106" t="s">
        <v>384</v>
      </c>
      <c r="H87" s="107" t="s">
        <v>385</v>
      </c>
      <c r="I87" s="107"/>
      <c r="J87" s="107"/>
      <c r="K87" s="112"/>
      <c r="L87" s="113"/>
      <c r="M87" s="113"/>
      <c r="N87" s="113"/>
      <c r="O87" s="113"/>
      <c r="P87" s="113"/>
      <c r="Q87" s="113"/>
      <c r="R87" s="113"/>
      <c r="S87" s="113"/>
      <c r="T87" s="113"/>
      <c r="U87" s="113"/>
      <c r="V87" s="113"/>
      <c r="W87" s="113"/>
      <c r="X87" s="113"/>
      <c r="Y87" s="113"/>
      <c r="Z87" s="113"/>
      <c r="AA87" s="113"/>
      <c r="AB87" s="113"/>
      <c r="AC87" s="113"/>
      <c r="AD87" s="113"/>
      <c r="AE87" s="113"/>
      <c r="AF87" s="113"/>
      <c r="AG87" s="113"/>
      <c r="AH87" s="113"/>
      <c r="AI87" s="114"/>
    </row>
    <row r="88" spans="1:35" ht="40.5" x14ac:dyDescent="0.25">
      <c r="A88" s="111" t="s">
        <v>386</v>
      </c>
      <c r="B88" s="111"/>
      <c r="C88" s="111"/>
      <c r="D88" s="105" t="s">
        <v>387</v>
      </c>
      <c r="E88" s="105"/>
      <c r="F88" s="105"/>
      <c r="G88" s="106" t="s">
        <v>388</v>
      </c>
      <c r="H88" s="107" t="s">
        <v>389</v>
      </c>
      <c r="I88" s="107"/>
      <c r="J88" s="107"/>
      <c r="K88" s="115"/>
      <c r="L88" s="116"/>
      <c r="M88" s="116"/>
      <c r="N88" s="116"/>
      <c r="O88" s="116"/>
      <c r="P88" s="116"/>
      <c r="Q88" s="116"/>
      <c r="R88" s="116"/>
      <c r="S88" s="116"/>
      <c r="T88" s="116"/>
      <c r="U88" s="116"/>
      <c r="V88" s="116"/>
      <c r="W88" s="116"/>
      <c r="X88" s="116"/>
      <c r="Y88" s="116"/>
      <c r="Z88" s="116"/>
      <c r="AA88" s="116"/>
      <c r="AB88" s="116"/>
      <c r="AC88" s="116"/>
      <c r="AD88" s="116"/>
      <c r="AE88" s="116"/>
      <c r="AF88" s="116"/>
      <c r="AG88" s="116"/>
      <c r="AH88" s="116"/>
      <c r="AI88" s="117"/>
    </row>
    <row r="89" spans="1:35" x14ac:dyDescent="0.25">
      <c r="G89" s="120"/>
    </row>
    <row r="90" spans="1:35" x14ac:dyDescent="0.25">
      <c r="G90" s="120"/>
    </row>
    <row r="92" spans="1:35" ht="45" customHeight="1" x14ac:dyDescent="0.25">
      <c r="F92" s="123" t="s">
        <v>390</v>
      </c>
      <c r="G92" s="124"/>
      <c r="H92" s="124"/>
      <c r="I92" s="124"/>
      <c r="J92" s="124"/>
      <c r="K92" s="124"/>
      <c r="L92" s="124"/>
      <c r="M92" s="124"/>
      <c r="N92" s="124"/>
      <c r="O92" s="124"/>
    </row>
    <row r="93" spans="1:35" ht="15.75" x14ac:dyDescent="0.25">
      <c r="F93" s="125" t="s">
        <v>391</v>
      </c>
      <c r="G93" s="125" t="s">
        <v>392</v>
      </c>
      <c r="H93" s="125" t="s">
        <v>393</v>
      </c>
      <c r="I93" s="126" t="s">
        <v>394</v>
      </c>
      <c r="J93" s="126"/>
      <c r="K93" s="126"/>
      <c r="L93" s="126"/>
      <c r="M93" s="126"/>
      <c r="N93" s="126"/>
      <c r="O93" s="126"/>
    </row>
    <row r="94" spans="1:35" ht="65.25" customHeight="1" x14ac:dyDescent="0.25">
      <c r="F94" s="127" t="s">
        <v>395</v>
      </c>
      <c r="G94" s="128"/>
      <c r="H94" s="129" t="e">
        <f>G94/G98</f>
        <v>#DIV/0!</v>
      </c>
      <c r="I94" s="104" t="s">
        <v>396</v>
      </c>
      <c r="J94" s="104"/>
      <c r="K94" s="104"/>
      <c r="L94" s="104"/>
      <c r="M94" s="104"/>
      <c r="N94" s="104"/>
      <c r="O94" s="104"/>
    </row>
    <row r="95" spans="1:35" ht="75" customHeight="1" x14ac:dyDescent="0.25">
      <c r="F95" s="130" t="s">
        <v>56</v>
      </c>
      <c r="G95" s="128"/>
      <c r="H95" s="129" t="e">
        <f>G95*(0.25)/G98</f>
        <v>#DIV/0!</v>
      </c>
      <c r="I95" s="104" t="s">
        <v>397</v>
      </c>
      <c r="J95" s="104"/>
      <c r="K95" s="104"/>
      <c r="L95" s="104"/>
      <c r="M95" s="104"/>
      <c r="N95" s="104"/>
      <c r="O95" s="104"/>
    </row>
    <row r="96" spans="1:35" ht="78.75" customHeight="1" x14ac:dyDescent="0.25">
      <c r="F96" s="131" t="s">
        <v>64</v>
      </c>
      <c r="G96" s="128"/>
      <c r="H96" s="129" t="e">
        <f>G96/G98</f>
        <v>#DIV/0!</v>
      </c>
      <c r="I96" s="104" t="s">
        <v>398</v>
      </c>
      <c r="J96" s="104"/>
      <c r="K96" s="104"/>
      <c r="L96" s="104"/>
      <c r="M96" s="104"/>
      <c r="N96" s="104"/>
      <c r="O96" s="104"/>
    </row>
    <row r="97" spans="6:15" ht="60.75" customHeight="1" x14ac:dyDescent="0.25">
      <c r="F97" s="132" t="s">
        <v>399</v>
      </c>
      <c r="G97" s="128"/>
      <c r="H97" s="129" t="e">
        <f>G97*(0.25)/G98</f>
        <v>#DIV/0!</v>
      </c>
      <c r="I97" s="104" t="s">
        <v>400</v>
      </c>
      <c r="J97" s="104"/>
      <c r="K97" s="104"/>
      <c r="L97" s="104"/>
      <c r="M97" s="104"/>
      <c r="N97" s="104"/>
      <c r="O97" s="104"/>
    </row>
    <row r="98" spans="6:15" ht="42" customHeight="1" x14ac:dyDescent="0.25">
      <c r="F98" s="133" t="s">
        <v>401</v>
      </c>
      <c r="G98" s="134">
        <f>SUM(G94:G97)</f>
        <v>0</v>
      </c>
      <c r="H98" s="129" t="e">
        <f>SUM(H94:H97)</f>
        <v>#DIV/0!</v>
      </c>
      <c r="I98" s="104"/>
      <c r="J98" s="104"/>
      <c r="K98" s="104"/>
      <c r="L98" s="104"/>
      <c r="M98" s="104"/>
      <c r="N98" s="104"/>
      <c r="O98" s="104"/>
    </row>
    <row r="99" spans="6:15" ht="51" customHeight="1" x14ac:dyDescent="0.25">
      <c r="F99" s="135" t="s">
        <v>402</v>
      </c>
      <c r="G99" s="136" t="s">
        <v>403</v>
      </c>
      <c r="H99" s="137"/>
      <c r="I99" s="138" t="e">
        <f>SUM(H94+H95+H97)</f>
        <v>#DIV/0!</v>
      </c>
      <c r="J99" s="138"/>
      <c r="K99" s="138"/>
      <c r="L99" s="138"/>
      <c r="M99" s="138"/>
      <c r="N99" s="138"/>
      <c r="O99" s="138"/>
    </row>
    <row r="103" spans="6:15" ht="43.5" customHeight="1" x14ac:dyDescent="0.25">
      <c r="F103" s="123" t="s">
        <v>404</v>
      </c>
      <c r="G103" s="124"/>
      <c r="H103" s="124"/>
      <c r="I103" s="124"/>
      <c r="J103" s="124"/>
      <c r="K103" s="124"/>
      <c r="L103" s="124"/>
      <c r="M103" s="124"/>
      <c r="N103" s="124"/>
      <c r="O103" s="124"/>
    </row>
    <row r="104" spans="6:15" ht="15.75" x14ac:dyDescent="0.25">
      <c r="F104" s="125" t="s">
        <v>391</v>
      </c>
      <c r="G104" s="125" t="s">
        <v>392</v>
      </c>
      <c r="H104" s="125" t="s">
        <v>393</v>
      </c>
      <c r="I104" s="126" t="s">
        <v>394</v>
      </c>
      <c r="J104" s="126"/>
      <c r="K104" s="126"/>
      <c r="L104" s="126"/>
      <c r="M104" s="126"/>
      <c r="N104" s="126"/>
      <c r="O104" s="126"/>
    </row>
    <row r="105" spans="6:15" ht="68.45" customHeight="1" x14ac:dyDescent="0.25">
      <c r="F105" s="127" t="s">
        <v>395</v>
      </c>
      <c r="G105" s="128">
        <v>16</v>
      </c>
      <c r="H105" s="129">
        <f>G105/G109</f>
        <v>0.25396825396825395</v>
      </c>
      <c r="I105" s="104" t="s">
        <v>405</v>
      </c>
      <c r="J105" s="104"/>
      <c r="K105" s="104"/>
      <c r="L105" s="104"/>
      <c r="M105" s="104"/>
      <c r="N105" s="104"/>
      <c r="O105" s="104"/>
    </row>
    <row r="106" spans="6:15" ht="80.099999999999994" customHeight="1" x14ac:dyDescent="0.25">
      <c r="F106" s="130" t="s">
        <v>56</v>
      </c>
      <c r="G106" s="128">
        <v>24</v>
      </c>
      <c r="H106" s="129">
        <f>G106*(0.5)/G109</f>
        <v>0.19047619047619047</v>
      </c>
      <c r="I106" s="104" t="s">
        <v>406</v>
      </c>
      <c r="J106" s="104"/>
      <c r="K106" s="104"/>
      <c r="L106" s="104"/>
      <c r="M106" s="104"/>
      <c r="N106" s="104"/>
      <c r="O106" s="104"/>
    </row>
    <row r="107" spans="6:15" ht="68.45" customHeight="1" x14ac:dyDescent="0.25">
      <c r="F107" s="131" t="s">
        <v>64</v>
      </c>
      <c r="G107" s="128">
        <v>2</v>
      </c>
      <c r="H107" s="129">
        <f>G107/G109</f>
        <v>3.1746031746031744E-2</v>
      </c>
      <c r="I107" s="104" t="s">
        <v>407</v>
      </c>
      <c r="J107" s="104"/>
      <c r="K107" s="104"/>
      <c r="L107" s="104"/>
      <c r="M107" s="104"/>
      <c r="N107" s="104"/>
      <c r="O107" s="104"/>
    </row>
    <row r="108" spans="6:15" ht="61.5" customHeight="1" x14ac:dyDescent="0.25">
      <c r="F108" s="132" t="s">
        <v>399</v>
      </c>
      <c r="G108" s="128">
        <v>21</v>
      </c>
      <c r="H108" s="129">
        <f>G108*(0.5)/G109</f>
        <v>0.16666666666666666</v>
      </c>
      <c r="I108" s="104" t="s">
        <v>408</v>
      </c>
      <c r="J108" s="104"/>
      <c r="K108" s="104"/>
      <c r="L108" s="104"/>
      <c r="M108" s="104"/>
      <c r="N108" s="104"/>
      <c r="O108" s="104"/>
    </row>
    <row r="109" spans="6:15" ht="39" customHeight="1" x14ac:dyDescent="0.25">
      <c r="F109" s="133" t="s">
        <v>401</v>
      </c>
      <c r="G109" s="134">
        <f>SUM(G105:G108)</f>
        <v>63</v>
      </c>
      <c r="H109" s="129">
        <f>SUM(H105:H108)</f>
        <v>0.64285714285714279</v>
      </c>
      <c r="I109" s="104"/>
      <c r="J109" s="104"/>
      <c r="K109" s="104"/>
      <c r="L109" s="104"/>
      <c r="M109" s="104"/>
      <c r="N109" s="104"/>
      <c r="O109" s="104"/>
    </row>
    <row r="110" spans="6:15" ht="63" customHeight="1" x14ac:dyDescent="0.25">
      <c r="F110" s="135" t="s">
        <v>402</v>
      </c>
      <c r="G110" s="136" t="s">
        <v>403</v>
      </c>
      <c r="H110" s="137"/>
      <c r="I110" s="138">
        <f>SUM(H105+H106+H108)</f>
        <v>0.61111111111111105</v>
      </c>
      <c r="J110" s="138"/>
      <c r="K110" s="138"/>
      <c r="L110" s="138"/>
      <c r="M110" s="138"/>
      <c r="N110" s="138"/>
      <c r="O110" s="138"/>
    </row>
    <row r="115" spans="6:15" ht="37.5" customHeight="1" x14ac:dyDescent="0.25">
      <c r="F115" s="123" t="s">
        <v>409</v>
      </c>
      <c r="G115" s="124"/>
      <c r="H115" s="124"/>
      <c r="I115" s="124"/>
      <c r="J115" s="124"/>
      <c r="K115" s="124"/>
      <c r="L115" s="124"/>
      <c r="M115" s="124"/>
      <c r="N115" s="124"/>
      <c r="O115" s="124"/>
    </row>
    <row r="116" spans="6:15" ht="15.75" x14ac:dyDescent="0.25">
      <c r="F116" s="125" t="s">
        <v>391</v>
      </c>
      <c r="G116" s="125" t="s">
        <v>392</v>
      </c>
      <c r="H116" s="125" t="s">
        <v>393</v>
      </c>
      <c r="I116" s="126" t="s">
        <v>394</v>
      </c>
      <c r="J116" s="126"/>
      <c r="K116" s="126"/>
      <c r="L116" s="126"/>
      <c r="M116" s="126"/>
      <c r="N116" s="126"/>
      <c r="O116" s="126"/>
    </row>
    <row r="117" spans="6:15" ht="61.5" customHeight="1" x14ac:dyDescent="0.25">
      <c r="F117" s="127" t="s">
        <v>395</v>
      </c>
      <c r="G117" s="128">
        <v>24</v>
      </c>
      <c r="H117" s="129">
        <f>G117/G121</f>
        <v>0.38095238095238093</v>
      </c>
      <c r="I117" s="104" t="s">
        <v>410</v>
      </c>
      <c r="J117" s="104"/>
      <c r="K117" s="104"/>
      <c r="L117" s="104"/>
      <c r="M117" s="104"/>
      <c r="N117" s="104"/>
      <c r="O117" s="104"/>
    </row>
    <row r="118" spans="6:15" ht="72.95" customHeight="1" x14ac:dyDescent="0.25">
      <c r="F118" s="130" t="s">
        <v>56</v>
      </c>
      <c r="G118" s="128">
        <v>16</v>
      </c>
      <c r="H118" s="129">
        <f>G118*(0.75)/G121</f>
        <v>0.19047619047619047</v>
      </c>
      <c r="I118" s="104" t="s">
        <v>411</v>
      </c>
      <c r="J118" s="104"/>
      <c r="K118" s="104"/>
      <c r="L118" s="104"/>
      <c r="M118" s="104"/>
      <c r="N118" s="104"/>
      <c r="O118" s="104"/>
    </row>
    <row r="119" spans="6:15" ht="70.5" customHeight="1" x14ac:dyDescent="0.25">
      <c r="F119" s="131" t="s">
        <v>64</v>
      </c>
      <c r="G119" s="128">
        <v>2</v>
      </c>
      <c r="H119" s="129">
        <f>G119/G121</f>
        <v>3.1746031746031744E-2</v>
      </c>
      <c r="I119" s="104" t="s">
        <v>412</v>
      </c>
      <c r="J119" s="104"/>
      <c r="K119" s="104"/>
      <c r="L119" s="104"/>
      <c r="M119" s="104"/>
      <c r="N119" s="104"/>
      <c r="O119" s="104"/>
    </row>
    <row r="120" spans="6:15" ht="59.45" customHeight="1" x14ac:dyDescent="0.25">
      <c r="F120" s="132" t="s">
        <v>399</v>
      </c>
      <c r="G120" s="128">
        <v>21</v>
      </c>
      <c r="H120" s="129">
        <f>G120*(0.75)/G121</f>
        <v>0.25</v>
      </c>
      <c r="I120" s="104" t="s">
        <v>413</v>
      </c>
      <c r="J120" s="104"/>
      <c r="K120" s="104"/>
      <c r="L120" s="104"/>
      <c r="M120" s="104"/>
      <c r="N120" s="104"/>
      <c r="O120" s="104"/>
    </row>
    <row r="121" spans="6:15" ht="51" customHeight="1" x14ac:dyDescent="0.25">
      <c r="F121" s="133" t="s">
        <v>401</v>
      </c>
      <c r="G121" s="134">
        <f>SUM(G117:G120)</f>
        <v>63</v>
      </c>
      <c r="H121" s="129">
        <f>SUM(H117:H120)</f>
        <v>0.85317460317460314</v>
      </c>
      <c r="I121" s="104"/>
      <c r="J121" s="104"/>
      <c r="K121" s="104"/>
      <c r="L121" s="104"/>
      <c r="M121" s="104"/>
      <c r="N121" s="104"/>
      <c r="O121" s="104"/>
    </row>
    <row r="122" spans="6:15" ht="57.75" customHeight="1" x14ac:dyDescent="0.25">
      <c r="F122" s="135" t="s">
        <v>402</v>
      </c>
      <c r="G122" s="136" t="s">
        <v>403</v>
      </c>
      <c r="H122" s="137"/>
      <c r="I122" s="138">
        <f>SUM(H117+H118+H120)</f>
        <v>0.8214285714285714</v>
      </c>
      <c r="J122" s="138"/>
      <c r="K122" s="138"/>
      <c r="L122" s="138"/>
      <c r="M122" s="138"/>
      <c r="N122" s="138"/>
      <c r="O122" s="138"/>
    </row>
    <row r="127" spans="6:15" ht="45" customHeight="1" x14ac:dyDescent="0.25">
      <c r="F127" s="123" t="s">
        <v>414</v>
      </c>
      <c r="G127" s="124"/>
      <c r="H127" s="124"/>
      <c r="I127" s="124"/>
      <c r="J127" s="124"/>
      <c r="K127" s="124"/>
      <c r="L127" s="124"/>
      <c r="M127" s="124"/>
      <c r="N127" s="124"/>
      <c r="O127" s="124"/>
    </row>
    <row r="128" spans="6:15" ht="15.75" x14ac:dyDescent="0.25">
      <c r="F128" s="125" t="s">
        <v>391</v>
      </c>
      <c r="G128" s="125" t="s">
        <v>392</v>
      </c>
      <c r="H128" s="125" t="s">
        <v>393</v>
      </c>
      <c r="I128" s="126" t="s">
        <v>394</v>
      </c>
      <c r="J128" s="126"/>
      <c r="K128" s="126"/>
      <c r="L128" s="126"/>
      <c r="M128" s="126"/>
      <c r="N128" s="126"/>
      <c r="O128" s="126"/>
    </row>
    <row r="129" spans="6:15" ht="69" customHeight="1" x14ac:dyDescent="0.25">
      <c r="F129" s="127" t="s">
        <v>395</v>
      </c>
      <c r="G129" s="128">
        <v>34</v>
      </c>
      <c r="H129" s="129">
        <f>G129/G133</f>
        <v>0.53125</v>
      </c>
      <c r="I129" s="104" t="s">
        <v>415</v>
      </c>
      <c r="J129" s="104"/>
      <c r="K129" s="104"/>
      <c r="L129" s="104"/>
      <c r="M129" s="104"/>
      <c r="N129" s="104"/>
      <c r="O129" s="104"/>
    </row>
    <row r="130" spans="6:15" ht="64.5" customHeight="1" x14ac:dyDescent="0.25">
      <c r="F130" s="130" t="s">
        <v>416</v>
      </c>
      <c r="G130" s="128">
        <v>8</v>
      </c>
      <c r="H130" s="129">
        <f>G130/G133</f>
        <v>0.125</v>
      </c>
      <c r="I130" s="104" t="s">
        <v>417</v>
      </c>
      <c r="J130" s="104"/>
      <c r="K130" s="104"/>
      <c r="L130" s="104"/>
      <c r="M130" s="104"/>
      <c r="N130" s="104"/>
      <c r="O130" s="104"/>
    </row>
    <row r="131" spans="6:15" ht="71.45" customHeight="1" x14ac:dyDescent="0.25">
      <c r="F131" s="131" t="s">
        <v>64</v>
      </c>
      <c r="G131" s="128">
        <v>1</v>
      </c>
      <c r="H131" s="129">
        <f>G131/G133</f>
        <v>1.5625E-2</v>
      </c>
      <c r="I131" s="104" t="s">
        <v>412</v>
      </c>
      <c r="J131" s="104"/>
      <c r="K131" s="104"/>
      <c r="L131" s="104"/>
      <c r="M131" s="104"/>
      <c r="N131" s="104"/>
      <c r="O131" s="104"/>
    </row>
    <row r="132" spans="6:15" ht="66" customHeight="1" x14ac:dyDescent="0.25">
      <c r="F132" s="132" t="s">
        <v>399</v>
      </c>
      <c r="G132" s="128">
        <v>21</v>
      </c>
      <c r="H132" s="129">
        <f>G132/G133</f>
        <v>0.328125</v>
      </c>
      <c r="I132" s="104" t="s">
        <v>413</v>
      </c>
      <c r="J132" s="104"/>
      <c r="K132" s="104"/>
      <c r="L132" s="104"/>
      <c r="M132" s="104"/>
      <c r="N132" s="104"/>
      <c r="O132" s="104"/>
    </row>
    <row r="133" spans="6:15" ht="64.5" customHeight="1" x14ac:dyDescent="0.25">
      <c r="F133" s="133" t="s">
        <v>401</v>
      </c>
      <c r="G133" s="134">
        <f>SUBTOTAL(9,G129:G132)</f>
        <v>64</v>
      </c>
      <c r="H133" s="129">
        <f>SUM(H129:H132)</f>
        <v>1</v>
      </c>
      <c r="I133" s="104"/>
      <c r="J133" s="104"/>
      <c r="K133" s="104"/>
      <c r="L133" s="104"/>
      <c r="M133" s="104"/>
      <c r="N133" s="104"/>
      <c r="O133" s="104"/>
    </row>
    <row r="134" spans="6:15" ht="72.75" customHeight="1" x14ac:dyDescent="0.25">
      <c r="F134" s="135" t="s">
        <v>402</v>
      </c>
      <c r="G134" s="136" t="s">
        <v>403</v>
      </c>
      <c r="H134" s="137"/>
      <c r="I134" s="138">
        <f>SUM((G129+G132)/G133)</f>
        <v>0.859375</v>
      </c>
      <c r="J134" s="138"/>
      <c r="K134" s="138"/>
      <c r="L134" s="138"/>
      <c r="M134" s="138"/>
      <c r="N134" s="138"/>
      <c r="O134" s="138"/>
    </row>
  </sheetData>
  <autoFilter ref="A4:AI88" xr:uid="{00000000-0001-0000-0000-00000000000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4" showButton="0"/>
    <filterColumn colId="26" showButton="0"/>
    <filterColumn colId="28" showButton="0"/>
    <filterColumn colId="30" showButton="0"/>
  </autoFilter>
  <mergeCells count="88">
    <mergeCell ref="G134:H134"/>
    <mergeCell ref="I134:O134"/>
    <mergeCell ref="I128:O128"/>
    <mergeCell ref="I129:O129"/>
    <mergeCell ref="I130:O130"/>
    <mergeCell ref="I131:O131"/>
    <mergeCell ref="I132:O132"/>
    <mergeCell ref="I133:O133"/>
    <mergeCell ref="I119:O119"/>
    <mergeCell ref="I120:O120"/>
    <mergeCell ref="I121:O121"/>
    <mergeCell ref="G122:H122"/>
    <mergeCell ref="I122:O122"/>
    <mergeCell ref="F127:O127"/>
    <mergeCell ref="G110:H110"/>
    <mergeCell ref="I110:O110"/>
    <mergeCell ref="F115:O115"/>
    <mergeCell ref="I116:O116"/>
    <mergeCell ref="I117:O117"/>
    <mergeCell ref="I118:O118"/>
    <mergeCell ref="I104:O104"/>
    <mergeCell ref="I105:O105"/>
    <mergeCell ref="I106:O106"/>
    <mergeCell ref="I107:O107"/>
    <mergeCell ref="I108:O108"/>
    <mergeCell ref="I109:O109"/>
    <mergeCell ref="I96:O96"/>
    <mergeCell ref="I97:O97"/>
    <mergeCell ref="I98:O98"/>
    <mergeCell ref="G99:H99"/>
    <mergeCell ref="I99:O99"/>
    <mergeCell ref="F103:O103"/>
    <mergeCell ref="D88:F88"/>
    <mergeCell ref="H88:J88"/>
    <mergeCell ref="F92:O92"/>
    <mergeCell ref="I93:O93"/>
    <mergeCell ref="I94:O94"/>
    <mergeCell ref="I95:O95"/>
    <mergeCell ref="D75:D77"/>
    <mergeCell ref="B78:B79"/>
    <mergeCell ref="A86:C86"/>
    <mergeCell ref="D86:F86"/>
    <mergeCell ref="H86:J86"/>
    <mergeCell ref="K86:AI88"/>
    <mergeCell ref="A87:C87"/>
    <mergeCell ref="D87:F87"/>
    <mergeCell ref="H87:J87"/>
    <mergeCell ref="A88:C88"/>
    <mergeCell ref="AH63:AH64"/>
    <mergeCell ref="D66:D68"/>
    <mergeCell ref="F66:F67"/>
    <mergeCell ref="AH66:AH67"/>
    <mergeCell ref="D69:D70"/>
    <mergeCell ref="F69:F70"/>
    <mergeCell ref="F46:F47"/>
    <mergeCell ref="D51:D52"/>
    <mergeCell ref="F51:F52"/>
    <mergeCell ref="D57:D61"/>
    <mergeCell ref="D63:D64"/>
    <mergeCell ref="F63:F64"/>
    <mergeCell ref="A8:A9"/>
    <mergeCell ref="D20:D21"/>
    <mergeCell ref="D23:D24"/>
    <mergeCell ref="D39:D40"/>
    <mergeCell ref="D46:D47"/>
    <mergeCell ref="E46:E47"/>
    <mergeCell ref="AC4:AD5"/>
    <mergeCell ref="AE4:AF5"/>
    <mergeCell ref="AG4:AG6"/>
    <mergeCell ref="AH4:AH6"/>
    <mergeCell ref="AI4:AI6"/>
    <mergeCell ref="J5:V5"/>
    <mergeCell ref="I4:I6"/>
    <mergeCell ref="J4:V4"/>
    <mergeCell ref="W4:W6"/>
    <mergeCell ref="X4:X6"/>
    <mergeCell ref="Y4:Z5"/>
    <mergeCell ref="AA4:AB5"/>
    <mergeCell ref="A1:B3"/>
    <mergeCell ref="C1:AG3"/>
    <mergeCell ref="A4:A6"/>
    <mergeCell ref="B4:B6"/>
    <mergeCell ref="C4:C6"/>
    <mergeCell ref="D4:D6"/>
    <mergeCell ref="E4:E6"/>
    <mergeCell ref="F4:F6"/>
    <mergeCell ref="G4:G6"/>
    <mergeCell ref="H4:H6"/>
  </mergeCells>
  <conditionalFormatting sqref="AI7:AI84">
    <cfRule type="containsText" dxfId="3" priority="1" operator="containsText" text="PERMANENTES">
      <formula>NOT(ISERROR(SEARCH("PERMANENTES",AI7)))</formula>
    </cfRule>
    <cfRule type="containsText" dxfId="2" priority="2" operator="containsText" text="SIN EJECUTAR ">
      <formula>NOT(ISERROR(SEARCH("SIN EJECUTAR ",AI7)))</formula>
    </cfRule>
    <cfRule type="containsText" dxfId="1" priority="3" operator="containsText" text="PENDIENTES">
      <formula>NOT(ISERROR(SEARCH("PENDIENTES",AI7)))</formula>
    </cfRule>
    <cfRule type="containsText" dxfId="0" priority="4" operator="containsText" text="EJECUTADAS">
      <formula>NOT(ISERROR(SEARCH("EJECUTADAS",AI7)))</formula>
    </cfRule>
  </conditionalFormatting>
  <dataValidations count="1">
    <dataValidation type="list" allowBlank="1" showInputMessage="1" showErrorMessage="1" sqref="AI7:AI84" xr:uid="{C665B2D1-755B-49DE-8F8D-719165AD37DF}">
      <formula1>$F$94:$F$97</formula1>
    </dataValidation>
  </dataValidations>
  <printOptions horizontalCentered="1" verticalCentered="1"/>
  <pageMargins left="0.25" right="0.25" top="0.75" bottom="0.75" header="0.3" footer="0.3"/>
  <pageSetup scale="22" fitToHeight="0"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 TRABAJO SG-SST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Nora Lucia Restrepo Arango</dc:creator>
  <cp:lastModifiedBy>Nora Lucia Restrepo Arango</cp:lastModifiedBy>
  <dcterms:created xsi:type="dcterms:W3CDTF">2024-01-15T20:25:21Z</dcterms:created>
  <dcterms:modified xsi:type="dcterms:W3CDTF">2024-01-15T20:26:45Z</dcterms:modified>
</cp:coreProperties>
</file>